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52" windowHeight="11820" activeTab="0"/>
  </bookViews>
  <sheets>
    <sheet name="Price Modification Worksheet" sheetId="1" r:id="rId1"/>
  </sheets>
  <definedNames>
    <definedName name="_xlnm.Print_Titles" localSheetId="0">'Price Modification Worksheet'!$10:$10</definedName>
  </definedNames>
  <calcPr fullCalcOnLoad="1"/>
</workbook>
</file>

<file path=xl/sharedStrings.xml><?xml version="1.0" encoding="utf-8"?>
<sst xmlns="http://schemas.openxmlformats.org/spreadsheetml/2006/main" count="800" uniqueCount="352">
  <si>
    <t>Modification 2 Price Worksheet</t>
  </si>
  <si>
    <t>1. Insert Mfr Name, Mfr List Price (5/20/11)</t>
  </si>
  <si>
    <t>2. Calculate delta between old and new Mfr List Prices</t>
  </si>
  <si>
    <t>3. Determine appropriate % increase for each item and apply to column L</t>
  </si>
  <si>
    <t>4. Go into soft copy of terms and conditions and copy/paste language into summary page</t>
  </si>
  <si>
    <t>5. Complete Summary Page and execute contract mod 2</t>
  </si>
  <si>
    <t>6. Look into possibilities to add toner to current Staples contract and add to list of items to address in new Office Supplies bid</t>
  </si>
  <si>
    <t>Item #</t>
  </si>
  <si>
    <t>Type</t>
  </si>
  <si>
    <t>UPC Code</t>
  </si>
  <si>
    <t>Mfr's Product #</t>
  </si>
  <si>
    <t>Bidder's Product #</t>
  </si>
  <si>
    <t>Item Description</t>
  </si>
  <si>
    <t>Mfr Name</t>
  </si>
  <si>
    <t>Mfr'sList Price (1/9/09)</t>
  </si>
  <si>
    <t>Original Bid Price</t>
  </si>
  <si>
    <t>Mfr's List Price (5/20/11)</t>
  </si>
  <si>
    <t>Delta between Mfr's List Prices 
(1/9/09 vs. 5/20/11)</t>
  </si>
  <si>
    <t>Price Increase % for Mod 2</t>
  </si>
  <si>
    <t>Price after Mod 2</t>
  </si>
  <si>
    <t>New</t>
  </si>
  <si>
    <t xml:space="preserve">7-25184-46339-6 </t>
  </si>
  <si>
    <t>HP C8061X</t>
  </si>
  <si>
    <t>CARTRIDGE,PRINT SMRT,C8061X</t>
  </si>
  <si>
    <t>HP</t>
  </si>
  <si>
    <t># N/A</t>
  </si>
  <si>
    <t>OKI 52106701</t>
  </si>
  <si>
    <t>TONER KIT,OKIDATA 1000</t>
  </si>
  <si>
    <t>Okidata</t>
  </si>
  <si>
    <t xml:space="preserve">8-29160-31955-1  </t>
  </si>
  <si>
    <t>HP Q5949A</t>
  </si>
  <si>
    <t>TONER,Q5949A,HP,BLK</t>
  </si>
  <si>
    <t xml:space="preserve">0-88698-59297-7 </t>
  </si>
  <si>
    <t>HP C4096A</t>
  </si>
  <si>
    <t>TONER,LJ 2100 SERIES,96A</t>
  </si>
  <si>
    <t xml:space="preserve">0-88698-68732-1   </t>
  </si>
  <si>
    <t>HP C6578DN</t>
  </si>
  <si>
    <t>CARTRIDGE,INKJET,HP #78,TRICLR</t>
  </si>
  <si>
    <t xml:space="preserve">0-88698-59298-4   </t>
  </si>
  <si>
    <t>HP C4182X</t>
  </si>
  <si>
    <t>TONER,8100 SERIES,HP</t>
  </si>
  <si>
    <t xml:space="preserve"> 0-88698-00428-9</t>
  </si>
  <si>
    <t>HP 51645A</t>
  </si>
  <si>
    <t>CARTRIDGE,INK,BLK,51645A</t>
  </si>
  <si>
    <t xml:space="preserve">8-82780-38926-7   </t>
  </si>
  <si>
    <t>HP Q7553A</t>
  </si>
  <si>
    <t>CARTRIDGE,HP LJ Q7553A,BL</t>
  </si>
  <si>
    <t xml:space="preserve">0-88698-06063-6  </t>
  </si>
  <si>
    <t>HP C3903A</t>
  </si>
  <si>
    <t>TONER,CRG,F/5P,5MP,03A</t>
  </si>
  <si>
    <t xml:space="preserve">8-29160-30656-8 </t>
  </si>
  <si>
    <t>HP C8765WN</t>
  </si>
  <si>
    <t>INK CARTRIDGE,BLACK,94,HP</t>
  </si>
  <si>
    <t xml:space="preserve">8-29160-30660-5 </t>
  </si>
  <si>
    <t>HP C8766WN</t>
  </si>
  <si>
    <t>INK CARTRIDGE,TRICOLOR,95</t>
  </si>
  <si>
    <t xml:space="preserve">0-88698-39475-5 </t>
  </si>
  <si>
    <t>HP C9720A</t>
  </si>
  <si>
    <t>CARTRIDGE,LASERJET 4600,BLACK</t>
  </si>
  <si>
    <t>7-34646-26552-2</t>
  </si>
  <si>
    <t>LEX 17G0152</t>
  </si>
  <si>
    <t>TONER,OPTRA M410/M412,5K</t>
  </si>
  <si>
    <t>Lexmark</t>
  </si>
  <si>
    <t xml:space="preserve">0-12502-61234-6 </t>
  </si>
  <si>
    <t>BRO TN350</t>
  </si>
  <si>
    <t>TONER,LASER,BROTHER TN350</t>
  </si>
  <si>
    <t>Brother</t>
  </si>
  <si>
    <t xml:space="preserve">8-29160-30668-1  </t>
  </si>
  <si>
    <t>HP C9363WN</t>
  </si>
  <si>
    <t>INK CARTRIDGE,TRICOLOR,97</t>
  </si>
  <si>
    <t xml:space="preserve">8-29160-70844-7 </t>
  </si>
  <si>
    <t>HP C9364WN</t>
  </si>
  <si>
    <t>CARTRIDGE,INKJET,HP 98,BL</t>
  </si>
  <si>
    <t xml:space="preserve">0-88698-58531-3  </t>
  </si>
  <si>
    <t>HP C4092A</t>
  </si>
  <si>
    <t>TONER,1100SE/1100ASE,92A</t>
  </si>
  <si>
    <t xml:space="preserve">0-88698-39478-6  </t>
  </si>
  <si>
    <t>HP C9723A</t>
  </si>
  <si>
    <t>CARTRIDGE,LSRJET 4600,MAGENTA</t>
  </si>
  <si>
    <t xml:space="preserve">8-29160-30664-3 </t>
  </si>
  <si>
    <t>HP C8767WN</t>
  </si>
  <si>
    <t>INK CARTRIDGE,96,BLACK,HP</t>
  </si>
  <si>
    <t>8-29160-70308-4</t>
  </si>
  <si>
    <t>HP Q6470A</t>
  </si>
  <si>
    <t>CARTRIDGE,LASERJET,Q6470A</t>
  </si>
  <si>
    <t xml:space="preserve">0-12502-05417-7 </t>
  </si>
  <si>
    <t>BRO PC201</t>
  </si>
  <si>
    <t>PRINT CARTRIDGE,FAX,PC201</t>
  </si>
  <si>
    <t xml:space="preserve"> 0-88698-39476-2      </t>
  </si>
  <si>
    <t>HP C9721A</t>
  </si>
  <si>
    <t>CARTRIDGE,LASERJET 4600,CYAN</t>
  </si>
  <si>
    <t xml:space="preserve">0-88698-44543-3 </t>
  </si>
  <si>
    <t>HP C9733A</t>
  </si>
  <si>
    <t>CARTRIDGE,LASER JET,HP MAGENTA</t>
  </si>
  <si>
    <t xml:space="preserve">0-88698-39477-9   </t>
  </si>
  <si>
    <t>HP C9722A</t>
  </si>
  <si>
    <t>CARTRIDGE,LASERJET 4600,YELLOW</t>
  </si>
  <si>
    <t xml:space="preserve">0-88698-44542-6  </t>
  </si>
  <si>
    <t>HP C9732A</t>
  </si>
  <si>
    <t>CARTRIDGE,LASER JET,YELLOW</t>
  </si>
  <si>
    <t xml:space="preserve">0-88698-20544-0 </t>
  </si>
  <si>
    <t>HP C4844A</t>
  </si>
  <si>
    <t>CARTRIDGE,INK,BLK,C4844A</t>
  </si>
  <si>
    <t>8-29160-12622-7</t>
  </si>
  <si>
    <t>HP Q6511A</t>
  </si>
  <si>
    <t>TONER,HP,Q6511A,BLK</t>
  </si>
  <si>
    <t>0-88698-44541-9</t>
  </si>
  <si>
    <t>HP C9731A</t>
  </si>
  <si>
    <t>CARTRIDGE,LASER JET,HP CYAN</t>
  </si>
  <si>
    <t>8-08736-39631-8</t>
  </si>
  <si>
    <t>HP Q2610A</t>
  </si>
  <si>
    <t>TONER,10A,SMART PRINT</t>
  </si>
  <si>
    <t xml:space="preserve">7-25184-71210-4 </t>
  </si>
  <si>
    <t>HP C6656AN</t>
  </si>
  <si>
    <t>CARTRIDGE,INK,HP #56,BLACK</t>
  </si>
  <si>
    <t xml:space="preserve">0-88698-44540-2 </t>
  </si>
  <si>
    <t>HP C9730A</t>
  </si>
  <si>
    <t>CARTRIDGE,LASER JET,HP BL</t>
  </si>
  <si>
    <t xml:space="preserve">8-29160-22175-5   </t>
  </si>
  <si>
    <t>HP Q5942A</t>
  </si>
  <si>
    <t>CARTRIDGE,HP,LJ,4250/4350</t>
  </si>
  <si>
    <t>LEX 1382100</t>
  </si>
  <si>
    <t>TONER,1382100,7K,OPTRA L</t>
  </si>
  <si>
    <t xml:space="preserve">8-29160-89760-8  </t>
  </si>
  <si>
    <t>HP C9352AN</t>
  </si>
  <si>
    <t>CARTRIDGE,INKJET,HP22,TRI</t>
  </si>
  <si>
    <t xml:space="preserve">0-88698-19277-1  </t>
  </si>
  <si>
    <t>HP C4127X</t>
  </si>
  <si>
    <t>TONER,ULTRA PRECISE,27X</t>
  </si>
  <si>
    <t>0-25184-20455-6</t>
  </si>
  <si>
    <t>HP C6615</t>
  </si>
  <si>
    <t>CARTRIDGE,INK,#15,810C/81</t>
  </si>
  <si>
    <t xml:space="preserve">8-08736-15266-2  </t>
  </si>
  <si>
    <t>HP C8727A</t>
  </si>
  <si>
    <t>CARTRIDGE,INK,HP #27,BLACK</t>
  </si>
  <si>
    <t xml:space="preserve">0-25184-17855-0  </t>
  </si>
  <si>
    <t>HP C6614D</t>
  </si>
  <si>
    <t>CARTRIDGE,INK,#20,C6614DN,610C</t>
  </si>
  <si>
    <t xml:space="preserve"> 0-88698-19276-4  </t>
  </si>
  <si>
    <t>HP C4127A</t>
  </si>
  <si>
    <t>TONER,HP,C4127A,ULTRA PRE</t>
  </si>
  <si>
    <t xml:space="preserve">0-88698-17341-1  </t>
  </si>
  <si>
    <t>HP 92298X</t>
  </si>
  <si>
    <t>TONER,LJ4/4M/5/5M,98X</t>
  </si>
  <si>
    <t xml:space="preserve">8-08736-55813-6  </t>
  </si>
  <si>
    <t>HP Q2612A</t>
  </si>
  <si>
    <t>CARTRIDGE,LASER,Q2612A</t>
  </si>
  <si>
    <t xml:space="preserve">0-37988-80963-9   </t>
  </si>
  <si>
    <t>PAN KXFA83</t>
  </si>
  <si>
    <t>TONER,FAX,PANASONIC,KX-FA</t>
  </si>
  <si>
    <t>Panasonic</t>
  </si>
  <si>
    <t xml:space="preserve">8-29160-49387-9   </t>
  </si>
  <si>
    <t>HP Q5950A</t>
  </si>
  <si>
    <t>CARTRIDGE,LASERJET 4700,BLACK</t>
  </si>
  <si>
    <t xml:space="preserve">8-29160-22176-2 </t>
  </si>
  <si>
    <t>HP Q5942X</t>
  </si>
  <si>
    <t>CARTRIDGE,LASER,HP Q5942X</t>
  </si>
  <si>
    <t xml:space="preserve">8-82780-66811-9 </t>
  </si>
  <si>
    <t>HP C9348FN</t>
  </si>
  <si>
    <t>INK,HP 96,TWIN PACK,BLACK</t>
  </si>
  <si>
    <t>8-82780-66802-7</t>
  </si>
  <si>
    <t>HP C9319FN</t>
  </si>
  <si>
    <t>INK,HP 56A,TWIN PACK,BLACK</t>
  </si>
  <si>
    <t xml:space="preserve">0-12502-52597-4 </t>
  </si>
  <si>
    <t>BRO TN430</t>
  </si>
  <si>
    <t>TONER,MFC8300,TN430,STD</t>
  </si>
  <si>
    <t xml:space="preserve">7-25184-71230-2    </t>
  </si>
  <si>
    <t>HP C6657AN</t>
  </si>
  <si>
    <t>CARTRIDGE,INK,HP#57,TRI-C</t>
  </si>
  <si>
    <t xml:space="preserve">8-08736-54986-8 </t>
  </si>
  <si>
    <t>HP Q2670A</t>
  </si>
  <si>
    <t>TONER,Q2670A,HP,F/CLJ3500</t>
  </si>
  <si>
    <t xml:space="preserve">0-88698-00566-8 </t>
  </si>
  <si>
    <t>HP 92298A</t>
  </si>
  <si>
    <t>TONER,CRG,LJ,98A</t>
  </si>
  <si>
    <t xml:space="preserve">7-25184-65952-2 </t>
  </si>
  <si>
    <t>HP C8543X</t>
  </si>
  <si>
    <t>CARTRIDGE,PRNT,HP,LSRJT9000</t>
  </si>
  <si>
    <t xml:space="preserve">0-88698-19181-1 </t>
  </si>
  <si>
    <t>HP C4129X</t>
  </si>
  <si>
    <t>TONER,LJ5000,C4129X</t>
  </si>
  <si>
    <t xml:space="preserve">7-34646-12577-2  </t>
  </si>
  <si>
    <t>LEX 1382625</t>
  </si>
  <si>
    <t xml:space="preserve">CARTRIDGE,TONER,LEXMARK,O </t>
  </si>
  <si>
    <t xml:space="preserve">8-08736-18541-7   </t>
  </si>
  <si>
    <t>HP Q1338A</t>
  </si>
  <si>
    <t>CARTRIDGE,HP LASERJET 4200</t>
  </si>
  <si>
    <t xml:space="preserve">0-88698-07234-9   </t>
  </si>
  <si>
    <t>HP C3909A</t>
  </si>
  <si>
    <t>TONER,MCRFN,HP,5SISIMX,BK</t>
  </si>
  <si>
    <t xml:space="preserve">8-29160-49388-6   </t>
  </si>
  <si>
    <t xml:space="preserve">HP Q5951A </t>
  </si>
  <si>
    <t>CARTRIDGE,LASERJET 4700,CYAN</t>
  </si>
  <si>
    <t xml:space="preserve">0-88698-22912-5 </t>
  </si>
  <si>
    <t>HP C4191A</t>
  </si>
  <si>
    <t>TONER,4500 SERIES,BLACK</t>
  </si>
  <si>
    <t xml:space="preserve">8-29160-06934-0  </t>
  </si>
  <si>
    <t>HP Q3960A</t>
  </si>
  <si>
    <t>CARTRIDGE,PRINT,LJ2550,BLACK</t>
  </si>
  <si>
    <t xml:space="preserve">8-29160-69740-6  </t>
  </si>
  <si>
    <t>HP Q7581A</t>
  </si>
  <si>
    <t>CARTRIDGE,HP Q7581A,LSRJT CYAN</t>
  </si>
  <si>
    <t>0-88698-22916-3</t>
  </si>
  <si>
    <t>HP C4195A</t>
  </si>
  <si>
    <t>DRUM KIT,4500 CLR/LASR,C4195A</t>
  </si>
  <si>
    <t xml:space="preserve">8-82780-66805-8 </t>
  </si>
  <si>
    <t>HP C6650FN</t>
  </si>
  <si>
    <t>INK,HP 45A,TWIN PACK,BLACK</t>
  </si>
  <si>
    <t xml:space="preserve">8-29160-69742-0 </t>
  </si>
  <si>
    <t>HP Q7583A</t>
  </si>
  <si>
    <t>CARTRIDGE,HP Q7583A,MAGENTA</t>
  </si>
  <si>
    <t xml:space="preserve">8-29160-69741-3 </t>
  </si>
  <si>
    <t>HP Q7582A</t>
  </si>
  <si>
    <t>CARTRIDGE,TONER,HP Q7582A YELLOW</t>
  </si>
  <si>
    <t xml:space="preserve">0-88698-22915-6  </t>
  </si>
  <si>
    <t>HP C4194A</t>
  </si>
  <si>
    <t>TONER,4500 SERIES,YELLOW</t>
  </si>
  <si>
    <t xml:space="preserve">0-88698-22913-2 </t>
  </si>
  <si>
    <t>HP C4192A</t>
  </si>
  <si>
    <t>TONER,4500 SERIES,CYAN</t>
  </si>
  <si>
    <t>Remanufactured</t>
  </si>
  <si>
    <t>C8061XR</t>
  </si>
  <si>
    <t>HP C8061X REMAN</t>
  </si>
  <si>
    <t>OKI52106701R</t>
  </si>
  <si>
    <t>TONER ,OKIDATA 1000 REMAN</t>
  </si>
  <si>
    <t>Q5949AR</t>
  </si>
  <si>
    <t>TONER,Q5949A,HP,REMAN</t>
  </si>
  <si>
    <t>C4096AR</t>
  </si>
  <si>
    <t>TONER,LJ 2100 ,96A REMAN</t>
  </si>
  <si>
    <t>C6578DNR</t>
  </si>
  <si>
    <t>INKJET,HP #78,REMAN</t>
  </si>
  <si>
    <t>C4182XR</t>
  </si>
  <si>
    <t>TONER,8100 SERIES,HP REMAN</t>
  </si>
  <si>
    <t>51645AR</t>
  </si>
  <si>
    <t>CARTRIDGE,INK,BLK,51645A REMAN</t>
  </si>
  <si>
    <t>Q7553AR</t>
  </si>
  <si>
    <t>CARTRIDGE,HP Q7553A,REMAN</t>
  </si>
  <si>
    <t>C3903AR</t>
  </si>
  <si>
    <t>TONER,5P,5MP,03A REMAN</t>
  </si>
  <si>
    <t>C8765WNR</t>
  </si>
  <si>
    <t>INK CART,94,HP REMAN</t>
  </si>
  <si>
    <t>C8766WNR</t>
  </si>
  <si>
    <t>INK CART. TRICOLOR,95 REMAN</t>
  </si>
  <si>
    <t>C9720AR</t>
  </si>
  <si>
    <t>CARTRIDGE,LJ 4600,BLACK REMAN</t>
  </si>
  <si>
    <t>17G0152R</t>
  </si>
  <si>
    <t>TONER,OPTRA M410/M412,REMAN</t>
  </si>
  <si>
    <t>TN350R</t>
  </si>
  <si>
    <t>TONER,BROTHER TN350 REMAN</t>
  </si>
  <si>
    <t>C9363WNR</t>
  </si>
  <si>
    <t>INK CART,TRICOL,97REMAN</t>
  </si>
  <si>
    <t>C9364WNR</t>
  </si>
  <si>
    <t>CART,INKJET,HP 98,REMAN</t>
  </si>
  <si>
    <t>C4092AR</t>
  </si>
  <si>
    <t>TONER,HP1100,92A REMAN</t>
  </si>
  <si>
    <t>C9723AR</t>
  </si>
  <si>
    <t>CART,LSRJET 4600,MAGENTA REMAN</t>
  </si>
  <si>
    <t>C8767WNR</t>
  </si>
  <si>
    <t>INK CART,96,BLACK,HP REMAN</t>
  </si>
  <si>
    <t>Q6470AR</t>
  </si>
  <si>
    <t>CARTRIDGE,LJ,Q6470A REMAN</t>
  </si>
  <si>
    <t>PC201R</t>
  </si>
  <si>
    <t>PRINT CART,FAX,PC201REMAN</t>
  </si>
  <si>
    <t xml:space="preserve">0-88698-39476-2      </t>
  </si>
  <si>
    <t>C9721AR</t>
  </si>
  <si>
    <t>CART,LJ 4600,CYAN REMAN</t>
  </si>
  <si>
    <t>C9733AR</t>
  </si>
  <si>
    <t>CART,L JET,HP5500 MAG REMAN</t>
  </si>
  <si>
    <t>C9722AR</t>
  </si>
  <si>
    <t>CART,LJ 4600,YELLOW REMAN</t>
  </si>
  <si>
    <t>C9732AR</t>
  </si>
  <si>
    <t>CART,L J5500,YELLOW REMAN</t>
  </si>
  <si>
    <t>C4844AR</t>
  </si>
  <si>
    <t>CART,INK,BLK,C4844A REMAN</t>
  </si>
  <si>
    <t>Q6511AR</t>
  </si>
  <si>
    <t>TONER,HP,Q6511A,BLK REMAN</t>
  </si>
  <si>
    <t xml:space="preserve"> C9731AR</t>
  </si>
  <si>
    <t>CART,LJ,HP5500 CYAN REMAN</t>
  </si>
  <si>
    <t>Q2610AR</t>
  </si>
  <si>
    <t>TONER,HP10A,REMAN</t>
  </si>
  <si>
    <t>C6656ANR</t>
  </si>
  <si>
    <t>CART,INK,HP #56,BLACK REMAN</t>
  </si>
  <si>
    <t>C9730AR</t>
  </si>
  <si>
    <t>CART,LJ,HP5500 BLK REMAN</t>
  </si>
  <si>
    <t>Q5942AR</t>
  </si>
  <si>
    <t>CART,HP,LJ,4250/4350 REMAN</t>
  </si>
  <si>
    <t>LEX1382100R</t>
  </si>
  <si>
    <t>TONER,1382100,7K,OPTRA L REMAN</t>
  </si>
  <si>
    <t>C9352ANR</t>
  </si>
  <si>
    <t>CART,INKJET,HP22,TRI-C REMAN</t>
  </si>
  <si>
    <t>C4127XR</t>
  </si>
  <si>
    <t>TONER,HP27X REMAN</t>
  </si>
  <si>
    <t>C6615R</t>
  </si>
  <si>
    <t>CART,INK,#15,810C/81 REMAN</t>
  </si>
  <si>
    <t>C8727AR</t>
  </si>
  <si>
    <t>CART,INK,HP #27,BLACK REMAN</t>
  </si>
  <si>
    <t>C6614DR</t>
  </si>
  <si>
    <t>CART,INK,#20,C6614DN,REMAN</t>
  </si>
  <si>
    <t>C4127AR</t>
  </si>
  <si>
    <t>TONER,HP,C4127A,REMAN</t>
  </si>
  <si>
    <t>92298XR</t>
  </si>
  <si>
    <t>TONER,LJ4/4M/5/5M,98X REMAN</t>
  </si>
  <si>
    <t>Q2612AR</t>
  </si>
  <si>
    <t>CART,LASER,Q2612A REMAN</t>
  </si>
  <si>
    <t>PANKXFA83R</t>
  </si>
  <si>
    <t>TONER,FAX,PAN,KX-FA83 REMAN</t>
  </si>
  <si>
    <t>Q5950AR</t>
  </si>
  <si>
    <t>CART,LJET 4700,BLACK REMAN</t>
  </si>
  <si>
    <t>Q5942XR</t>
  </si>
  <si>
    <t>CART,LASER,HP Q5942X REMAN</t>
  </si>
  <si>
    <t>C9348FNR</t>
  </si>
  <si>
    <t>INK,HP 96,TWIN PK,BLK REMAN</t>
  </si>
  <si>
    <t>C9319FNR</t>
  </si>
  <si>
    <t>INK,HP 56A,TWIN PK,BLK REMAN</t>
  </si>
  <si>
    <t>TN430R</t>
  </si>
  <si>
    <t>TONER,MFC8300,TN430,REMAN</t>
  </si>
  <si>
    <t>C6657ANR</t>
  </si>
  <si>
    <t>CART,INK,HP#57,TRI-C REMAN</t>
  </si>
  <si>
    <t>Q2670AR</t>
  </si>
  <si>
    <t>TONER,Q2670A,HP,LJ3500 REMAN</t>
  </si>
  <si>
    <t>92298AR</t>
  </si>
  <si>
    <t>TONER,CRG,LJ,98A REMAN</t>
  </si>
  <si>
    <t>C8543XR</t>
  </si>
  <si>
    <t>CART,HP,LSRJT9000 REMAN</t>
  </si>
  <si>
    <t>C4129XR</t>
  </si>
  <si>
    <t>TONER,LJ5000,C4129X REMAN</t>
  </si>
  <si>
    <t>1382625R</t>
  </si>
  <si>
    <t>CART,TONER,LEXMARK,O REMAN</t>
  </si>
  <si>
    <t>Q1338AR</t>
  </si>
  <si>
    <t>CARTRIDGE,HP LJ 4200 REMAN</t>
  </si>
  <si>
    <t>C3909AR</t>
  </si>
  <si>
    <t>TONER,MCRFN,HP,5SIMX,BK REMAN</t>
  </si>
  <si>
    <t>Q5951AR</t>
  </si>
  <si>
    <t>CART,LJ 4700,CYAN REMAN</t>
  </si>
  <si>
    <t>C4191AR</t>
  </si>
  <si>
    <t>TONER,HP4500 ,BLACK REMAN</t>
  </si>
  <si>
    <t>Q3960AR</t>
  </si>
  <si>
    <t>CART,PRINT,LJ2550,BLK REMAN</t>
  </si>
  <si>
    <t>Q7581AR</t>
  </si>
  <si>
    <t>CART,HP Q7581A,LSRJT REMAN</t>
  </si>
  <si>
    <t>C4195AR</t>
  </si>
  <si>
    <t>DRUM KIT,LJ4500 ,C4195A REMAN</t>
  </si>
  <si>
    <t>C6650FNR</t>
  </si>
  <si>
    <t>INK,HP 45A,TWIN PK,BLK REMAN</t>
  </si>
  <si>
    <t>Q7583AR</t>
  </si>
  <si>
    <t>CART,HP Q7583A,MAG REMAN</t>
  </si>
  <si>
    <t>Q7582AR</t>
  </si>
  <si>
    <t>CART,TONER,HP Q7582A REMAN</t>
  </si>
  <si>
    <t>C4194AR</t>
  </si>
  <si>
    <t>TONER,4500 SERIES,YELLOW REMAN</t>
  </si>
  <si>
    <t>C4192AR</t>
  </si>
  <si>
    <t>TONER,4500 SERIES,CYAN REMAN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</si>
</sst>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u val="single"/>
      <sz val="10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9" fontId="3" fillId="0" borderId="0" xfId="58" applyFont="1" applyAlignment="1">
      <alignment horizontal="center"/>
    </xf>
    <xf numFmtId="164" fontId="3" fillId="0" borderId="0" xfId="58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22" borderId="0" xfId="0" applyFont="1" applyFill="1" applyAlignment="1">
      <alignment horizontal="left"/>
    </xf>
    <xf numFmtId="0" fontId="3" fillId="22" borderId="0" xfId="0" applyFont="1" applyFill="1" applyAlignment="1">
      <alignment horizontal="left"/>
    </xf>
    <xf numFmtId="0" fontId="3" fillId="22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1" fillId="34" borderId="0" xfId="0" applyFont="1" applyFill="1" applyAlignment="1">
      <alignment horizontal="center" vertical="center" wrapText="1"/>
    </xf>
    <xf numFmtId="44" fontId="41" fillId="34" borderId="0" xfId="44" applyFont="1" applyFill="1" applyAlignment="1">
      <alignment horizontal="center" vertical="center" wrapText="1"/>
    </xf>
    <xf numFmtId="9" fontId="41" fillId="34" borderId="0" xfId="58" applyFont="1" applyFill="1" applyAlignment="1">
      <alignment horizontal="center" vertical="center" wrapText="1"/>
    </xf>
    <xf numFmtId="164" fontId="41" fillId="34" borderId="0" xfId="58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vertical="center"/>
      <protection/>
    </xf>
    <xf numFmtId="0" fontId="3" fillId="0" borderId="10" xfId="55" applyFont="1" applyFill="1" applyBorder="1">
      <alignment/>
      <protection/>
    </xf>
    <xf numFmtId="44" fontId="3" fillId="13" borderId="10" xfId="44" applyFont="1" applyFill="1" applyBorder="1" applyAlignment="1" applyProtection="1">
      <alignment/>
      <protection locked="0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 applyProtection="1">
      <alignment/>
      <protection locked="0"/>
    </xf>
    <xf numFmtId="9" fontId="3" fillId="13" borderId="10" xfId="58" applyFont="1" applyFill="1" applyBorder="1" applyAlignment="1" applyProtection="1">
      <alignment horizontal="center"/>
      <protection locked="0"/>
    </xf>
    <xf numFmtId="164" fontId="3" fillId="35" borderId="10" xfId="58" applyNumberFormat="1" applyFont="1" applyFill="1" applyBorder="1" applyAlignment="1" applyProtection="1">
      <alignment horizontal="center"/>
      <protection locked="0"/>
    </xf>
    <xf numFmtId="44" fontId="3" fillId="0" borderId="10" xfId="44" applyFont="1" applyBorder="1" applyAlignment="1">
      <alignment/>
    </xf>
    <xf numFmtId="0" fontId="3" fillId="0" borderId="10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 applyProtection="1">
      <alignment horizontal="center"/>
      <protection locked="0"/>
    </xf>
    <xf numFmtId="0" fontId="3" fillId="0" borderId="10" xfId="55" applyFont="1" applyFill="1" applyBorder="1" applyAlignment="1" applyProtection="1">
      <alignment horizontal="center" vertical="center"/>
      <protection locked="0"/>
    </xf>
    <xf numFmtId="44" fontId="3" fillId="0" borderId="10" xfId="44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Percent 2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view="pageLayout" workbookViewId="0" topLeftCell="A10">
      <selection activeCell="A10" sqref="A10"/>
    </sheetView>
  </sheetViews>
  <sheetFormatPr defaultColWidth="9.140625" defaultRowHeight="12.75"/>
  <cols>
    <col min="1" max="1" width="6.421875" style="3" customWidth="1"/>
    <col min="2" max="2" width="14.8515625" style="3" bestFit="1" customWidth="1"/>
    <col min="3" max="3" width="18.00390625" style="3" hidden="1" customWidth="1"/>
    <col min="4" max="5" width="12.8515625" style="3" bestFit="1" customWidth="1"/>
    <col min="6" max="6" width="33.8515625" style="3" customWidth="1"/>
    <col min="7" max="7" width="11.140625" style="3" bestFit="1" customWidth="1"/>
    <col min="8" max="8" width="13.00390625" style="4" hidden="1" customWidth="1"/>
    <col min="9" max="9" width="11.8515625" style="4" hidden="1" customWidth="1"/>
    <col min="10" max="10" width="13.57421875" style="4" hidden="1" customWidth="1"/>
    <col min="11" max="11" width="20.28125" style="5" hidden="1" customWidth="1"/>
    <col min="12" max="12" width="11.8515625" style="6" customWidth="1"/>
    <col min="13" max="13" width="11.421875" style="4" bestFit="1" customWidth="1"/>
    <col min="14" max="16384" width="9.140625" style="3" customWidth="1"/>
  </cols>
  <sheetData>
    <row r="1" spans="1:2" ht="14.25" hidden="1">
      <c r="A1" s="1" t="s">
        <v>0</v>
      </c>
      <c r="B1" s="2"/>
    </row>
    <row r="2" spans="1:2" ht="13.5" hidden="1">
      <c r="A2" s="7"/>
      <c r="B2" s="2"/>
    </row>
    <row r="3" spans="1:7" ht="13.5" hidden="1">
      <c r="A3" s="8" t="s">
        <v>1</v>
      </c>
      <c r="B3" s="9"/>
      <c r="C3" s="10"/>
      <c r="D3" s="10"/>
      <c r="E3" s="10"/>
      <c r="F3" s="10"/>
      <c r="G3" s="11"/>
    </row>
    <row r="4" spans="1:7" ht="13.5" hidden="1">
      <c r="A4" s="8" t="s">
        <v>2</v>
      </c>
      <c r="B4" s="9"/>
      <c r="C4" s="10"/>
      <c r="D4" s="10"/>
      <c r="E4" s="10"/>
      <c r="F4" s="10"/>
      <c r="G4" s="11"/>
    </row>
    <row r="5" spans="1:7" ht="13.5" hidden="1">
      <c r="A5" s="12" t="s">
        <v>3</v>
      </c>
      <c r="B5" s="13"/>
      <c r="C5" s="14"/>
      <c r="D5" s="14"/>
      <c r="E5" s="14"/>
      <c r="F5" s="14"/>
      <c r="G5" s="11"/>
    </row>
    <row r="6" spans="1:7" ht="13.5" hidden="1">
      <c r="A6" s="8" t="s">
        <v>4</v>
      </c>
      <c r="B6" s="9"/>
      <c r="C6" s="10"/>
      <c r="D6" s="10"/>
      <c r="E6" s="10"/>
      <c r="F6" s="10"/>
      <c r="G6" s="11"/>
    </row>
    <row r="7" spans="1:7" ht="13.5" hidden="1">
      <c r="A7" s="8" t="s">
        <v>5</v>
      </c>
      <c r="B7" s="9"/>
      <c r="C7" s="10"/>
      <c r="D7" s="10"/>
      <c r="E7" s="10"/>
      <c r="F7" s="10"/>
      <c r="G7" s="11"/>
    </row>
    <row r="8" spans="1:7" ht="13.5" hidden="1">
      <c r="A8" s="12" t="s">
        <v>6</v>
      </c>
      <c r="B8" s="13"/>
      <c r="C8" s="14"/>
      <c r="D8" s="14"/>
      <c r="E8" s="14"/>
      <c r="F8" s="14"/>
      <c r="G8" s="11"/>
    </row>
    <row r="9" ht="13.5" hidden="1"/>
    <row r="10" spans="1:13" s="19" customFormat="1" ht="41.25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  <c r="H10" s="16" t="s">
        <v>14</v>
      </c>
      <c r="I10" s="16" t="s">
        <v>15</v>
      </c>
      <c r="J10" s="16" t="s">
        <v>16</v>
      </c>
      <c r="K10" s="17" t="s">
        <v>17</v>
      </c>
      <c r="L10" s="18" t="s">
        <v>18</v>
      </c>
      <c r="M10" s="16" t="s">
        <v>19</v>
      </c>
    </row>
    <row r="11" spans="1:13" ht="13.5">
      <c r="A11" s="20">
        <v>1</v>
      </c>
      <c r="B11" s="20" t="s">
        <v>20</v>
      </c>
      <c r="C11" s="21" t="s">
        <v>21</v>
      </c>
      <c r="D11" s="20" t="s">
        <v>22</v>
      </c>
      <c r="E11" s="20" t="s">
        <v>22</v>
      </c>
      <c r="F11" s="22" t="s">
        <v>23</v>
      </c>
      <c r="G11" s="23" t="s">
        <v>24</v>
      </c>
      <c r="H11" s="24">
        <f>(I11/0.6)</f>
        <v>165</v>
      </c>
      <c r="I11" s="25">
        <v>99</v>
      </c>
      <c r="J11" s="23">
        <v>197.47</v>
      </c>
      <c r="K11" s="26">
        <f>IF(J11="",0,(J11-H11)/H11)</f>
        <v>0.1967878787878788</v>
      </c>
      <c r="L11" s="27">
        <v>0.1</v>
      </c>
      <c r="M11" s="28">
        <f aca="true" t="shared" si="0" ref="M11:M74">I11+(I11*L11)</f>
        <v>108.9</v>
      </c>
    </row>
    <row r="12" spans="1:13" ht="13.5">
      <c r="A12" s="20">
        <v>2</v>
      </c>
      <c r="B12" s="20" t="s">
        <v>20</v>
      </c>
      <c r="C12" s="29" t="s">
        <v>25</v>
      </c>
      <c r="D12" s="30" t="s">
        <v>26</v>
      </c>
      <c r="E12" s="30" t="s">
        <v>26</v>
      </c>
      <c r="F12" s="21" t="s">
        <v>27</v>
      </c>
      <c r="G12" s="23" t="s">
        <v>28</v>
      </c>
      <c r="H12" s="24">
        <v>25</v>
      </c>
      <c r="I12" s="25">
        <v>25.99</v>
      </c>
      <c r="J12" s="23"/>
      <c r="K12" s="26">
        <f>IF(J12="",0,(J12-H12)/H12)</f>
        <v>0</v>
      </c>
      <c r="L12" s="27">
        <v>0.1</v>
      </c>
      <c r="M12" s="28">
        <f t="shared" si="0"/>
        <v>28.589</v>
      </c>
    </row>
    <row r="13" spans="1:13" ht="13.5">
      <c r="A13" s="20">
        <v>3</v>
      </c>
      <c r="B13" s="20" t="s">
        <v>20</v>
      </c>
      <c r="C13" s="29" t="s">
        <v>29</v>
      </c>
      <c r="D13" s="30" t="s">
        <v>30</v>
      </c>
      <c r="E13" s="30" t="s">
        <v>30</v>
      </c>
      <c r="F13" s="21" t="s">
        <v>31</v>
      </c>
      <c r="G13" s="23" t="s">
        <v>24</v>
      </c>
      <c r="H13" s="24">
        <f aca="true" t="shared" si="1" ref="H13:H75">(I13/0.6)</f>
        <v>106.66666666666667</v>
      </c>
      <c r="I13" s="25">
        <v>64</v>
      </c>
      <c r="J13" s="23">
        <v>109.99</v>
      </c>
      <c r="K13" s="26">
        <f aca="true" t="shared" si="2" ref="K13:K76">IF(J13="",0,(J13-H13)/H13)</f>
        <v>0.031156249999999906</v>
      </c>
      <c r="L13" s="27">
        <v>0.1</v>
      </c>
      <c r="M13" s="28">
        <f t="shared" si="0"/>
        <v>70.4</v>
      </c>
    </row>
    <row r="14" spans="1:13" ht="13.5">
      <c r="A14" s="20">
        <v>4</v>
      </c>
      <c r="B14" s="20" t="s">
        <v>20</v>
      </c>
      <c r="C14" s="22" t="s">
        <v>32</v>
      </c>
      <c r="D14" s="20" t="s">
        <v>33</v>
      </c>
      <c r="E14" s="20" t="s">
        <v>33</v>
      </c>
      <c r="F14" s="22" t="s">
        <v>34</v>
      </c>
      <c r="G14" s="23" t="s">
        <v>24</v>
      </c>
      <c r="H14" s="24">
        <f t="shared" si="1"/>
        <v>125</v>
      </c>
      <c r="I14" s="25">
        <v>75</v>
      </c>
      <c r="J14" s="23">
        <v>154.46</v>
      </c>
      <c r="K14" s="26">
        <f t="shared" si="2"/>
        <v>0.23568000000000006</v>
      </c>
      <c r="L14" s="27">
        <v>0.1</v>
      </c>
      <c r="M14" s="28">
        <f t="shared" si="0"/>
        <v>82.5</v>
      </c>
    </row>
    <row r="15" spans="1:13" ht="13.5">
      <c r="A15" s="20">
        <v>5</v>
      </c>
      <c r="B15" s="20" t="s">
        <v>20</v>
      </c>
      <c r="C15" s="21" t="s">
        <v>35</v>
      </c>
      <c r="D15" s="30" t="s">
        <v>36</v>
      </c>
      <c r="E15" s="30" t="s">
        <v>36</v>
      </c>
      <c r="F15" s="21" t="s">
        <v>37</v>
      </c>
      <c r="G15" s="23" t="s">
        <v>24</v>
      </c>
      <c r="H15" s="24">
        <f t="shared" si="1"/>
        <v>48.333333333333336</v>
      </c>
      <c r="I15" s="25">
        <v>29</v>
      </c>
      <c r="J15" s="23">
        <v>45.39</v>
      </c>
      <c r="K15" s="26">
        <f t="shared" si="2"/>
        <v>-0.060896551724137965</v>
      </c>
      <c r="L15" s="27">
        <v>0.1</v>
      </c>
      <c r="M15" s="28">
        <f t="shared" si="0"/>
        <v>31.9</v>
      </c>
    </row>
    <row r="16" spans="1:13" ht="13.5">
      <c r="A16" s="20">
        <v>6</v>
      </c>
      <c r="B16" s="20" t="s">
        <v>20</v>
      </c>
      <c r="C16" s="21" t="s">
        <v>38</v>
      </c>
      <c r="D16" s="30" t="s">
        <v>39</v>
      </c>
      <c r="E16" s="30" t="s">
        <v>39</v>
      </c>
      <c r="F16" s="21" t="s">
        <v>40</v>
      </c>
      <c r="G16" s="23" t="s">
        <v>24</v>
      </c>
      <c r="H16" s="24">
        <f t="shared" si="1"/>
        <v>208.33333333333334</v>
      </c>
      <c r="I16" s="25">
        <v>125</v>
      </c>
      <c r="J16" s="23">
        <v>291.07</v>
      </c>
      <c r="K16" s="26">
        <f t="shared" si="2"/>
        <v>0.3971359999999999</v>
      </c>
      <c r="L16" s="27">
        <v>0.1</v>
      </c>
      <c r="M16" s="28">
        <f t="shared" si="0"/>
        <v>137.5</v>
      </c>
    </row>
    <row r="17" spans="1:13" ht="13.5">
      <c r="A17" s="20">
        <v>7</v>
      </c>
      <c r="B17" s="20" t="s">
        <v>20</v>
      </c>
      <c r="C17" s="21" t="s">
        <v>41</v>
      </c>
      <c r="D17" s="20" t="s">
        <v>42</v>
      </c>
      <c r="E17" s="20" t="s">
        <v>42</v>
      </c>
      <c r="F17" s="22" t="s">
        <v>43</v>
      </c>
      <c r="G17" s="23" t="s">
        <v>24</v>
      </c>
      <c r="H17" s="24">
        <f t="shared" si="1"/>
        <v>38.333333333333336</v>
      </c>
      <c r="I17" s="25">
        <v>23</v>
      </c>
      <c r="J17" s="23">
        <v>41.91</v>
      </c>
      <c r="K17" s="26">
        <f t="shared" si="2"/>
        <v>0.0933043478260868</v>
      </c>
      <c r="L17" s="27">
        <v>0.1</v>
      </c>
      <c r="M17" s="28">
        <f t="shared" si="0"/>
        <v>25.3</v>
      </c>
    </row>
    <row r="18" spans="1:13" ht="13.5">
      <c r="A18" s="20">
        <v>8</v>
      </c>
      <c r="B18" s="20" t="s">
        <v>20</v>
      </c>
      <c r="C18" s="29" t="s">
        <v>44</v>
      </c>
      <c r="D18" s="30" t="s">
        <v>45</v>
      </c>
      <c r="E18" s="30" t="s">
        <v>45</v>
      </c>
      <c r="F18" s="21" t="s">
        <v>46</v>
      </c>
      <c r="G18" s="23" t="s">
        <v>24</v>
      </c>
      <c r="H18" s="24">
        <f t="shared" si="1"/>
        <v>120</v>
      </c>
      <c r="I18" s="25">
        <v>72</v>
      </c>
      <c r="J18" s="23">
        <v>124.02</v>
      </c>
      <c r="K18" s="26">
        <f t="shared" si="2"/>
        <v>0.03349999999999997</v>
      </c>
      <c r="L18" s="27">
        <v>0.1</v>
      </c>
      <c r="M18" s="28">
        <f t="shared" si="0"/>
        <v>79.2</v>
      </c>
    </row>
    <row r="19" spans="1:13" ht="13.5">
      <c r="A19" s="20">
        <v>9</v>
      </c>
      <c r="B19" s="20" t="s">
        <v>20</v>
      </c>
      <c r="C19" s="22" t="s">
        <v>47</v>
      </c>
      <c r="D19" s="20" t="s">
        <v>48</v>
      </c>
      <c r="E19" s="20" t="s">
        <v>48</v>
      </c>
      <c r="F19" s="22" t="s">
        <v>49</v>
      </c>
      <c r="G19" s="23" t="s">
        <v>24</v>
      </c>
      <c r="H19" s="24">
        <f t="shared" si="1"/>
        <v>50</v>
      </c>
      <c r="I19" s="25">
        <v>30</v>
      </c>
      <c r="J19" s="23">
        <v>144.52</v>
      </c>
      <c r="K19" s="26">
        <f t="shared" si="2"/>
        <v>1.8904000000000003</v>
      </c>
      <c r="L19" s="27">
        <v>0.1</v>
      </c>
      <c r="M19" s="28">
        <f t="shared" si="0"/>
        <v>33</v>
      </c>
    </row>
    <row r="20" spans="1:13" ht="13.5">
      <c r="A20" s="20">
        <v>10</v>
      </c>
      <c r="B20" s="20" t="s">
        <v>20</v>
      </c>
      <c r="C20" s="29" t="s">
        <v>50</v>
      </c>
      <c r="D20" s="30" t="s">
        <v>51</v>
      </c>
      <c r="E20" s="30" t="s">
        <v>51</v>
      </c>
      <c r="F20" s="21" t="s">
        <v>52</v>
      </c>
      <c r="G20" s="23" t="s">
        <v>24</v>
      </c>
      <c r="H20" s="24">
        <f t="shared" si="1"/>
        <v>30</v>
      </c>
      <c r="I20" s="25">
        <v>18</v>
      </c>
      <c r="J20" s="23">
        <v>28.66</v>
      </c>
      <c r="K20" s="26">
        <f t="shared" si="2"/>
        <v>-0.04466666666666666</v>
      </c>
      <c r="L20" s="27">
        <v>0.1</v>
      </c>
      <c r="M20" s="28">
        <f t="shared" si="0"/>
        <v>19.8</v>
      </c>
    </row>
    <row r="21" spans="1:13" ht="13.5">
      <c r="A21" s="20">
        <v>11</v>
      </c>
      <c r="B21" s="20" t="s">
        <v>20</v>
      </c>
      <c r="C21" s="29" t="s">
        <v>53</v>
      </c>
      <c r="D21" s="30" t="s">
        <v>54</v>
      </c>
      <c r="E21" s="30" t="s">
        <v>54</v>
      </c>
      <c r="F21" s="21" t="s">
        <v>55</v>
      </c>
      <c r="G21" s="23" t="s">
        <v>24</v>
      </c>
      <c r="H21" s="24">
        <f t="shared" si="1"/>
        <v>36.66666666666667</v>
      </c>
      <c r="I21" s="25">
        <v>22</v>
      </c>
      <c r="J21" s="23">
        <v>32.89</v>
      </c>
      <c r="K21" s="26">
        <f t="shared" si="2"/>
        <v>-0.1030000000000001</v>
      </c>
      <c r="L21" s="27">
        <v>0.1</v>
      </c>
      <c r="M21" s="28">
        <f t="shared" si="0"/>
        <v>24.2</v>
      </c>
    </row>
    <row r="22" spans="1:13" ht="13.5">
      <c r="A22" s="20">
        <v>12</v>
      </c>
      <c r="B22" s="20" t="s">
        <v>20</v>
      </c>
      <c r="C22" s="21" t="s">
        <v>56</v>
      </c>
      <c r="D22" s="30" t="s">
        <v>57</v>
      </c>
      <c r="E22" s="30" t="s">
        <v>57</v>
      </c>
      <c r="F22" s="21" t="s">
        <v>58</v>
      </c>
      <c r="G22" s="23" t="s">
        <v>24</v>
      </c>
      <c r="H22" s="24">
        <f t="shared" si="1"/>
        <v>226.66666666666669</v>
      </c>
      <c r="I22" s="25">
        <v>136</v>
      </c>
      <c r="J22" s="23">
        <v>239.61</v>
      </c>
      <c r="K22" s="26">
        <f t="shared" si="2"/>
        <v>0.05710294117647056</v>
      </c>
      <c r="L22" s="27">
        <v>0.1</v>
      </c>
      <c r="M22" s="28">
        <f t="shared" si="0"/>
        <v>149.6</v>
      </c>
    </row>
    <row r="23" spans="1:13" ht="13.5">
      <c r="A23" s="20">
        <v>13</v>
      </c>
      <c r="B23" s="20" t="s">
        <v>20</v>
      </c>
      <c r="C23" s="21" t="s">
        <v>59</v>
      </c>
      <c r="D23" s="30" t="s">
        <v>60</v>
      </c>
      <c r="E23" s="30" t="s">
        <v>60</v>
      </c>
      <c r="F23" s="21" t="s">
        <v>61</v>
      </c>
      <c r="G23" s="23" t="s">
        <v>62</v>
      </c>
      <c r="H23" s="24">
        <f t="shared" si="1"/>
        <v>50</v>
      </c>
      <c r="I23" s="25">
        <v>30</v>
      </c>
      <c r="J23" s="23"/>
      <c r="K23" s="26">
        <f t="shared" si="2"/>
        <v>0</v>
      </c>
      <c r="L23" s="27">
        <v>0.104</v>
      </c>
      <c r="M23" s="28">
        <f t="shared" si="0"/>
        <v>33.12</v>
      </c>
    </row>
    <row r="24" spans="1:13" ht="13.5">
      <c r="A24" s="20">
        <v>14</v>
      </c>
      <c r="B24" s="20" t="s">
        <v>20</v>
      </c>
      <c r="C24" s="29" t="s">
        <v>63</v>
      </c>
      <c r="D24" s="30" t="s">
        <v>64</v>
      </c>
      <c r="E24" s="30" t="s">
        <v>64</v>
      </c>
      <c r="F24" s="21" t="s">
        <v>65</v>
      </c>
      <c r="G24" s="23" t="s">
        <v>66</v>
      </c>
      <c r="H24" s="24">
        <f t="shared" si="1"/>
        <v>75</v>
      </c>
      <c r="I24" s="25">
        <v>45</v>
      </c>
      <c r="J24" s="23"/>
      <c r="K24" s="26">
        <f t="shared" si="2"/>
        <v>0</v>
      </c>
      <c r="L24" s="27">
        <v>0.1</v>
      </c>
      <c r="M24" s="28">
        <f t="shared" si="0"/>
        <v>49.5</v>
      </c>
    </row>
    <row r="25" spans="1:13" ht="13.5">
      <c r="A25" s="20">
        <v>15</v>
      </c>
      <c r="B25" s="20" t="s">
        <v>20</v>
      </c>
      <c r="C25" s="29" t="s">
        <v>67</v>
      </c>
      <c r="D25" s="30" t="s">
        <v>68</v>
      </c>
      <c r="E25" s="30" t="s">
        <v>68</v>
      </c>
      <c r="F25" s="21" t="s">
        <v>69</v>
      </c>
      <c r="G25" s="23" t="s">
        <v>24</v>
      </c>
      <c r="H25" s="24">
        <f t="shared" si="1"/>
        <v>46.66666666666667</v>
      </c>
      <c r="I25" s="25">
        <v>28</v>
      </c>
      <c r="J25" s="23">
        <v>45.39</v>
      </c>
      <c r="K25" s="26">
        <f t="shared" si="2"/>
        <v>-0.027357142857142944</v>
      </c>
      <c r="L25" s="27">
        <v>0.1</v>
      </c>
      <c r="M25" s="28">
        <f t="shared" si="0"/>
        <v>30.8</v>
      </c>
    </row>
    <row r="26" spans="1:13" ht="13.5">
      <c r="A26" s="20">
        <v>16</v>
      </c>
      <c r="B26" s="20" t="s">
        <v>20</v>
      </c>
      <c r="C26" s="29" t="s">
        <v>70</v>
      </c>
      <c r="D26" s="30" t="s">
        <v>71</v>
      </c>
      <c r="E26" s="30" t="s">
        <v>71</v>
      </c>
      <c r="F26" s="21" t="s">
        <v>72</v>
      </c>
      <c r="G26" s="23" t="s">
        <v>24</v>
      </c>
      <c r="H26" s="24">
        <f t="shared" si="1"/>
        <v>28.333333333333336</v>
      </c>
      <c r="I26" s="25">
        <v>17</v>
      </c>
      <c r="J26" s="23">
        <v>28.66</v>
      </c>
      <c r="K26" s="26">
        <f t="shared" si="2"/>
        <v>0.011529411764705802</v>
      </c>
      <c r="L26" s="27">
        <v>0.1</v>
      </c>
      <c r="M26" s="28">
        <f t="shared" si="0"/>
        <v>18.7</v>
      </c>
    </row>
    <row r="27" spans="1:13" ht="13.5">
      <c r="A27" s="20">
        <v>17</v>
      </c>
      <c r="B27" s="20" t="s">
        <v>20</v>
      </c>
      <c r="C27" s="29" t="s">
        <v>73</v>
      </c>
      <c r="D27" s="30" t="s">
        <v>74</v>
      </c>
      <c r="E27" s="30" t="s">
        <v>74</v>
      </c>
      <c r="F27" s="21" t="s">
        <v>75</v>
      </c>
      <c r="G27" s="23" t="s">
        <v>24</v>
      </c>
      <c r="H27" s="24">
        <f t="shared" si="1"/>
        <v>53.333333333333336</v>
      </c>
      <c r="I27" s="25">
        <v>32</v>
      </c>
      <c r="J27" s="23">
        <v>95.9</v>
      </c>
      <c r="K27" s="26">
        <f t="shared" si="2"/>
        <v>0.798125</v>
      </c>
      <c r="L27" s="27">
        <v>0.1</v>
      </c>
      <c r="M27" s="28">
        <f t="shared" si="0"/>
        <v>35.2</v>
      </c>
    </row>
    <row r="28" spans="1:13" ht="13.5">
      <c r="A28" s="20">
        <v>18</v>
      </c>
      <c r="B28" s="20" t="s">
        <v>20</v>
      </c>
      <c r="C28" s="21" t="s">
        <v>76</v>
      </c>
      <c r="D28" s="30" t="s">
        <v>77</v>
      </c>
      <c r="E28" s="30" t="s">
        <v>77</v>
      </c>
      <c r="F28" s="21" t="s">
        <v>78</v>
      </c>
      <c r="G28" s="23" t="s">
        <v>24</v>
      </c>
      <c r="H28" s="24">
        <f t="shared" si="1"/>
        <v>266.6666666666667</v>
      </c>
      <c r="I28" s="25">
        <v>160</v>
      </c>
      <c r="J28" s="23">
        <v>323.68</v>
      </c>
      <c r="K28" s="26">
        <f t="shared" si="2"/>
        <v>0.21379999999999993</v>
      </c>
      <c r="L28" s="27">
        <v>0.1</v>
      </c>
      <c r="M28" s="28">
        <f t="shared" si="0"/>
        <v>176</v>
      </c>
    </row>
    <row r="29" spans="1:13" ht="13.5">
      <c r="A29" s="20">
        <v>19</v>
      </c>
      <c r="B29" s="20" t="s">
        <v>20</v>
      </c>
      <c r="C29" s="29" t="s">
        <v>79</v>
      </c>
      <c r="D29" s="30" t="s">
        <v>80</v>
      </c>
      <c r="E29" s="30" t="s">
        <v>80</v>
      </c>
      <c r="F29" s="21" t="s">
        <v>81</v>
      </c>
      <c r="G29" s="23" t="s">
        <v>24</v>
      </c>
      <c r="H29" s="24">
        <f t="shared" si="1"/>
        <v>40</v>
      </c>
      <c r="I29" s="25">
        <v>24</v>
      </c>
      <c r="J29" s="23">
        <v>40.58</v>
      </c>
      <c r="K29" s="26">
        <f t="shared" si="2"/>
        <v>0.014499999999999957</v>
      </c>
      <c r="L29" s="27">
        <v>0.1</v>
      </c>
      <c r="M29" s="28">
        <f t="shared" si="0"/>
        <v>26.4</v>
      </c>
    </row>
    <row r="30" spans="1:13" ht="13.5">
      <c r="A30" s="20">
        <v>20</v>
      </c>
      <c r="B30" s="20" t="s">
        <v>20</v>
      </c>
      <c r="C30" s="29" t="s">
        <v>82</v>
      </c>
      <c r="D30" s="30" t="s">
        <v>83</v>
      </c>
      <c r="E30" s="30" t="s">
        <v>83</v>
      </c>
      <c r="F30" s="21" t="s">
        <v>84</v>
      </c>
      <c r="G30" s="23" t="s">
        <v>24</v>
      </c>
      <c r="H30" s="24">
        <f t="shared" si="1"/>
        <v>196.66666666666669</v>
      </c>
      <c r="I30" s="25">
        <v>118</v>
      </c>
      <c r="J30" s="23">
        <v>203.9</v>
      </c>
      <c r="K30" s="26">
        <f t="shared" si="2"/>
        <v>0.03677966101694908</v>
      </c>
      <c r="L30" s="27">
        <v>0.1</v>
      </c>
      <c r="M30" s="28">
        <f t="shared" si="0"/>
        <v>129.8</v>
      </c>
    </row>
    <row r="31" spans="1:13" ht="13.5">
      <c r="A31" s="20">
        <v>21</v>
      </c>
      <c r="B31" s="20" t="s">
        <v>20</v>
      </c>
      <c r="C31" s="29" t="s">
        <v>85</v>
      </c>
      <c r="D31" s="30" t="s">
        <v>86</v>
      </c>
      <c r="E31" s="30" t="s">
        <v>86</v>
      </c>
      <c r="F31" s="21" t="s">
        <v>87</v>
      </c>
      <c r="G31" s="23" t="s">
        <v>66</v>
      </c>
      <c r="H31" s="24">
        <f t="shared" si="1"/>
        <v>16.666666666666668</v>
      </c>
      <c r="I31" s="25">
        <v>10</v>
      </c>
      <c r="J31" s="23"/>
      <c r="K31" s="26">
        <f t="shared" si="2"/>
        <v>0</v>
      </c>
      <c r="L31" s="27">
        <v>0.1</v>
      </c>
      <c r="M31" s="28">
        <f t="shared" si="0"/>
        <v>11</v>
      </c>
    </row>
    <row r="32" spans="1:13" ht="13.5">
      <c r="A32" s="20">
        <v>22</v>
      </c>
      <c r="B32" s="20" t="s">
        <v>20</v>
      </c>
      <c r="C32" s="21" t="s">
        <v>88</v>
      </c>
      <c r="D32" s="30" t="s">
        <v>89</v>
      </c>
      <c r="E32" s="30" t="s">
        <v>89</v>
      </c>
      <c r="F32" s="21" t="s">
        <v>90</v>
      </c>
      <c r="G32" s="23" t="s">
        <v>24</v>
      </c>
      <c r="H32" s="24">
        <f t="shared" si="1"/>
        <v>266.6666666666667</v>
      </c>
      <c r="I32" s="25">
        <v>160</v>
      </c>
      <c r="J32" s="23">
        <v>323.68</v>
      </c>
      <c r="K32" s="26">
        <f t="shared" si="2"/>
        <v>0.21379999999999993</v>
      </c>
      <c r="L32" s="27">
        <v>0.1</v>
      </c>
      <c r="M32" s="28">
        <f t="shared" si="0"/>
        <v>176</v>
      </c>
    </row>
    <row r="33" spans="1:13" ht="13.5">
      <c r="A33" s="20">
        <v>23</v>
      </c>
      <c r="B33" s="20" t="s">
        <v>20</v>
      </c>
      <c r="C33" s="29" t="s">
        <v>91</v>
      </c>
      <c r="D33" s="30" t="s">
        <v>92</v>
      </c>
      <c r="E33" s="30" t="s">
        <v>92</v>
      </c>
      <c r="F33" s="21" t="s">
        <v>93</v>
      </c>
      <c r="G33" s="23" t="s">
        <v>24</v>
      </c>
      <c r="H33" s="24">
        <f t="shared" si="1"/>
        <v>408.33333333333337</v>
      </c>
      <c r="I33" s="25">
        <v>245</v>
      </c>
      <c r="J33" s="23">
        <v>485.63</v>
      </c>
      <c r="K33" s="26">
        <f t="shared" si="2"/>
        <v>0.18929795918367334</v>
      </c>
      <c r="L33" s="27">
        <v>0.1</v>
      </c>
      <c r="M33" s="28">
        <f t="shared" si="0"/>
        <v>269.5</v>
      </c>
    </row>
    <row r="34" spans="1:13" ht="13.5">
      <c r="A34" s="20">
        <v>24</v>
      </c>
      <c r="B34" s="20" t="s">
        <v>20</v>
      </c>
      <c r="C34" s="21" t="s">
        <v>94</v>
      </c>
      <c r="D34" s="30" t="s">
        <v>95</v>
      </c>
      <c r="E34" s="30" t="s">
        <v>95</v>
      </c>
      <c r="F34" s="21" t="s">
        <v>96</v>
      </c>
      <c r="G34" s="23" t="s">
        <v>24</v>
      </c>
      <c r="H34" s="24">
        <f t="shared" si="1"/>
        <v>266.6666666666667</v>
      </c>
      <c r="I34" s="25">
        <v>160</v>
      </c>
      <c r="J34" s="23">
        <v>323.68</v>
      </c>
      <c r="K34" s="26">
        <f t="shared" si="2"/>
        <v>0.21379999999999993</v>
      </c>
      <c r="L34" s="27">
        <v>0.1</v>
      </c>
      <c r="M34" s="28">
        <f t="shared" si="0"/>
        <v>176</v>
      </c>
    </row>
    <row r="35" spans="1:13" ht="13.5">
      <c r="A35" s="20">
        <v>25</v>
      </c>
      <c r="B35" s="20" t="s">
        <v>20</v>
      </c>
      <c r="C35" s="29" t="s">
        <v>97</v>
      </c>
      <c r="D35" s="30" t="s">
        <v>98</v>
      </c>
      <c r="E35" s="30" t="s">
        <v>98</v>
      </c>
      <c r="F35" s="21" t="s">
        <v>99</v>
      </c>
      <c r="G35" s="23" t="s">
        <v>24</v>
      </c>
      <c r="H35" s="24">
        <f t="shared" si="1"/>
        <v>408.33333333333337</v>
      </c>
      <c r="I35" s="25">
        <v>245</v>
      </c>
      <c r="J35" s="23">
        <v>485.63</v>
      </c>
      <c r="K35" s="26">
        <f t="shared" si="2"/>
        <v>0.18929795918367334</v>
      </c>
      <c r="L35" s="27">
        <v>0.1</v>
      </c>
      <c r="M35" s="28">
        <f t="shared" si="0"/>
        <v>269.5</v>
      </c>
    </row>
    <row r="36" spans="1:13" ht="13.5">
      <c r="A36" s="20">
        <v>26</v>
      </c>
      <c r="B36" s="20" t="s">
        <v>20</v>
      </c>
      <c r="C36" s="21" t="s">
        <v>100</v>
      </c>
      <c r="D36" s="30" t="s">
        <v>101</v>
      </c>
      <c r="E36" s="30" t="s">
        <v>101</v>
      </c>
      <c r="F36" s="21" t="s">
        <v>102</v>
      </c>
      <c r="G36" s="23" t="s">
        <v>24</v>
      </c>
      <c r="H36" s="24">
        <f t="shared" si="1"/>
        <v>45.833333333333336</v>
      </c>
      <c r="I36" s="25">
        <v>27.5</v>
      </c>
      <c r="J36" s="23">
        <v>44.42</v>
      </c>
      <c r="K36" s="26">
        <f t="shared" si="2"/>
        <v>-0.030836363636363648</v>
      </c>
      <c r="L36" s="27">
        <v>0.1</v>
      </c>
      <c r="M36" s="28">
        <f t="shared" si="0"/>
        <v>30.25</v>
      </c>
    </row>
    <row r="37" spans="1:13" ht="13.5">
      <c r="A37" s="20">
        <v>27</v>
      </c>
      <c r="B37" s="20" t="s">
        <v>20</v>
      </c>
      <c r="C37" s="29" t="s">
        <v>103</v>
      </c>
      <c r="D37" s="20" t="s">
        <v>104</v>
      </c>
      <c r="E37" s="20" t="s">
        <v>104</v>
      </c>
      <c r="F37" s="22" t="s">
        <v>105</v>
      </c>
      <c r="G37" s="23" t="s">
        <v>24</v>
      </c>
      <c r="H37" s="24">
        <f t="shared" si="1"/>
        <v>166.66666666666669</v>
      </c>
      <c r="I37" s="25">
        <v>100</v>
      </c>
      <c r="J37" s="23">
        <v>191.03</v>
      </c>
      <c r="K37" s="26">
        <f t="shared" si="2"/>
        <v>0.14617999999999987</v>
      </c>
      <c r="L37" s="27">
        <v>0.1</v>
      </c>
      <c r="M37" s="28">
        <f t="shared" si="0"/>
        <v>110</v>
      </c>
    </row>
    <row r="38" spans="1:13" ht="13.5">
      <c r="A38" s="20">
        <v>28</v>
      </c>
      <c r="B38" s="20" t="s">
        <v>20</v>
      </c>
      <c r="C38" s="29" t="s">
        <v>106</v>
      </c>
      <c r="D38" s="30" t="s">
        <v>107</v>
      </c>
      <c r="E38" s="30" t="s">
        <v>107</v>
      </c>
      <c r="F38" s="21" t="s">
        <v>108</v>
      </c>
      <c r="G38" s="23" t="s">
        <v>24</v>
      </c>
      <c r="H38" s="24">
        <f t="shared" si="1"/>
        <v>408.33333333333337</v>
      </c>
      <c r="I38" s="25">
        <v>245</v>
      </c>
      <c r="J38" s="23">
        <v>485.63</v>
      </c>
      <c r="K38" s="26">
        <f t="shared" si="2"/>
        <v>0.18929795918367334</v>
      </c>
      <c r="L38" s="27">
        <v>0.1</v>
      </c>
      <c r="M38" s="28">
        <f t="shared" si="0"/>
        <v>269.5</v>
      </c>
    </row>
    <row r="39" spans="1:13" ht="13.5">
      <c r="A39" s="20">
        <v>29</v>
      </c>
      <c r="B39" s="20" t="s">
        <v>20</v>
      </c>
      <c r="C39" s="29" t="s">
        <v>109</v>
      </c>
      <c r="D39" s="30" t="s">
        <v>110</v>
      </c>
      <c r="E39" s="30" t="s">
        <v>110</v>
      </c>
      <c r="F39" s="21" t="s">
        <v>111</v>
      </c>
      <c r="G39" s="23" t="s">
        <v>24</v>
      </c>
      <c r="H39" s="24">
        <f t="shared" si="1"/>
        <v>148.33333333333334</v>
      </c>
      <c r="I39" s="25">
        <v>89</v>
      </c>
      <c r="J39" s="23">
        <v>185.8</v>
      </c>
      <c r="K39" s="26">
        <f t="shared" si="2"/>
        <v>0.25258426966292136</v>
      </c>
      <c r="L39" s="27">
        <v>0.1</v>
      </c>
      <c r="M39" s="28">
        <f t="shared" si="0"/>
        <v>97.9</v>
      </c>
    </row>
    <row r="40" spans="1:13" ht="13.5">
      <c r="A40" s="20">
        <v>30</v>
      </c>
      <c r="B40" s="20" t="s">
        <v>20</v>
      </c>
      <c r="C40" s="21" t="s">
        <v>112</v>
      </c>
      <c r="D40" s="20" t="s">
        <v>113</v>
      </c>
      <c r="E40" s="20" t="s">
        <v>113</v>
      </c>
      <c r="F40" s="22" t="s">
        <v>114</v>
      </c>
      <c r="G40" s="23" t="s">
        <v>24</v>
      </c>
      <c r="H40" s="24">
        <f t="shared" si="1"/>
        <v>28.333333333333336</v>
      </c>
      <c r="I40" s="25">
        <v>17</v>
      </c>
      <c r="J40" s="23">
        <v>28.66</v>
      </c>
      <c r="K40" s="26">
        <f t="shared" si="2"/>
        <v>0.011529411764705802</v>
      </c>
      <c r="L40" s="27">
        <v>0.1</v>
      </c>
      <c r="M40" s="28">
        <f t="shared" si="0"/>
        <v>18.7</v>
      </c>
    </row>
    <row r="41" spans="1:13" ht="13.5">
      <c r="A41" s="20">
        <v>31</v>
      </c>
      <c r="B41" s="20" t="s">
        <v>20</v>
      </c>
      <c r="C41" s="29" t="s">
        <v>115</v>
      </c>
      <c r="D41" s="30" t="s">
        <v>116</v>
      </c>
      <c r="E41" s="30" t="s">
        <v>116</v>
      </c>
      <c r="F41" s="21" t="s">
        <v>117</v>
      </c>
      <c r="G41" s="23" t="s">
        <v>24</v>
      </c>
      <c r="H41" s="24">
        <f t="shared" si="1"/>
        <v>291.6666666666667</v>
      </c>
      <c r="I41" s="25">
        <v>175</v>
      </c>
      <c r="J41" s="23">
        <v>346.39</v>
      </c>
      <c r="K41" s="26">
        <f t="shared" si="2"/>
        <v>0.187622857142857</v>
      </c>
      <c r="L41" s="27">
        <v>0.1</v>
      </c>
      <c r="M41" s="28">
        <f t="shared" si="0"/>
        <v>192.5</v>
      </c>
    </row>
    <row r="42" spans="1:13" ht="13.5">
      <c r="A42" s="20">
        <v>32</v>
      </c>
      <c r="B42" s="20" t="s">
        <v>20</v>
      </c>
      <c r="C42" s="29" t="s">
        <v>118</v>
      </c>
      <c r="D42" s="20" t="s">
        <v>119</v>
      </c>
      <c r="E42" s="20" t="s">
        <v>119</v>
      </c>
      <c r="F42" s="22" t="s">
        <v>120</v>
      </c>
      <c r="G42" s="23" t="s">
        <v>24</v>
      </c>
      <c r="H42" s="24">
        <f t="shared" si="1"/>
        <v>225</v>
      </c>
      <c r="I42" s="25">
        <v>135</v>
      </c>
      <c r="J42" s="23">
        <v>229.77</v>
      </c>
      <c r="K42" s="26">
        <f t="shared" si="2"/>
        <v>0.021200000000000045</v>
      </c>
      <c r="L42" s="27">
        <v>0.1</v>
      </c>
      <c r="M42" s="28">
        <f t="shared" si="0"/>
        <v>148.5</v>
      </c>
    </row>
    <row r="43" spans="1:13" ht="13.5">
      <c r="A43" s="20">
        <v>33</v>
      </c>
      <c r="B43" s="20" t="s">
        <v>20</v>
      </c>
      <c r="C43" s="29" t="s">
        <v>25</v>
      </c>
      <c r="D43" s="30" t="s">
        <v>121</v>
      </c>
      <c r="E43" s="30" t="s">
        <v>121</v>
      </c>
      <c r="F43" s="21" t="s">
        <v>122</v>
      </c>
      <c r="G43" s="23" t="s">
        <v>62</v>
      </c>
      <c r="H43" s="24">
        <f t="shared" si="1"/>
        <v>25</v>
      </c>
      <c r="I43" s="25">
        <v>15</v>
      </c>
      <c r="J43" s="23"/>
      <c r="K43" s="26">
        <f t="shared" si="2"/>
        <v>0</v>
      </c>
      <c r="L43" s="27">
        <v>0.104</v>
      </c>
      <c r="M43" s="28">
        <f t="shared" si="0"/>
        <v>16.56</v>
      </c>
    </row>
    <row r="44" spans="1:13" ht="13.5">
      <c r="A44" s="20">
        <v>34</v>
      </c>
      <c r="B44" s="20" t="s">
        <v>20</v>
      </c>
      <c r="C44" s="29" t="s">
        <v>123</v>
      </c>
      <c r="D44" s="30" t="s">
        <v>124</v>
      </c>
      <c r="E44" s="30" t="s">
        <v>124</v>
      </c>
      <c r="F44" s="21" t="s">
        <v>125</v>
      </c>
      <c r="G44" s="23" t="s">
        <v>24</v>
      </c>
      <c r="H44" s="24">
        <f t="shared" si="1"/>
        <v>28.333333333333336</v>
      </c>
      <c r="I44" s="25">
        <v>17</v>
      </c>
      <c r="J44" s="23">
        <v>23.35</v>
      </c>
      <c r="K44" s="26">
        <f t="shared" si="2"/>
        <v>-0.1758823529411765</v>
      </c>
      <c r="L44" s="27">
        <v>0.1</v>
      </c>
      <c r="M44" s="28">
        <f t="shared" si="0"/>
        <v>18.7</v>
      </c>
    </row>
    <row r="45" spans="1:13" ht="13.5">
      <c r="A45" s="20">
        <v>35</v>
      </c>
      <c r="B45" s="20" t="s">
        <v>20</v>
      </c>
      <c r="C45" s="21" t="s">
        <v>126</v>
      </c>
      <c r="D45" s="20" t="s">
        <v>127</v>
      </c>
      <c r="E45" s="20" t="s">
        <v>127</v>
      </c>
      <c r="F45" s="22" t="s">
        <v>128</v>
      </c>
      <c r="G45" s="23" t="s">
        <v>24</v>
      </c>
      <c r="H45" s="24">
        <f t="shared" si="1"/>
        <v>148.33333333333334</v>
      </c>
      <c r="I45" s="25">
        <v>89</v>
      </c>
      <c r="J45" s="23">
        <v>197.47</v>
      </c>
      <c r="K45" s="26">
        <f t="shared" si="2"/>
        <v>0.33125842696629204</v>
      </c>
      <c r="L45" s="27">
        <v>0.1</v>
      </c>
      <c r="M45" s="28">
        <f t="shared" si="0"/>
        <v>97.9</v>
      </c>
    </row>
    <row r="46" spans="1:13" ht="13.5">
      <c r="A46" s="20">
        <v>36</v>
      </c>
      <c r="B46" s="20" t="s">
        <v>20</v>
      </c>
      <c r="C46" s="29" t="s">
        <v>129</v>
      </c>
      <c r="D46" s="30" t="s">
        <v>130</v>
      </c>
      <c r="E46" s="30" t="s">
        <v>130</v>
      </c>
      <c r="F46" s="21" t="s">
        <v>131</v>
      </c>
      <c r="G46" s="23" t="s">
        <v>24</v>
      </c>
      <c r="H46" s="24">
        <f t="shared" si="1"/>
        <v>38.333333333333336</v>
      </c>
      <c r="I46" s="25">
        <v>23</v>
      </c>
      <c r="J46" s="23">
        <v>39.6</v>
      </c>
      <c r="K46" s="26">
        <f t="shared" si="2"/>
        <v>0.033043478260869535</v>
      </c>
      <c r="L46" s="27">
        <v>0.1</v>
      </c>
      <c r="M46" s="28">
        <f t="shared" si="0"/>
        <v>25.3</v>
      </c>
    </row>
    <row r="47" spans="1:13" ht="13.5">
      <c r="A47" s="20">
        <v>37</v>
      </c>
      <c r="B47" s="20" t="s">
        <v>20</v>
      </c>
      <c r="C47" s="29" t="s">
        <v>132</v>
      </c>
      <c r="D47" s="30" t="s">
        <v>133</v>
      </c>
      <c r="E47" s="30" t="s">
        <v>133</v>
      </c>
      <c r="F47" s="21" t="s">
        <v>134</v>
      </c>
      <c r="G47" s="23" t="s">
        <v>24</v>
      </c>
      <c r="H47" s="24">
        <f t="shared" si="1"/>
        <v>28.333333333333336</v>
      </c>
      <c r="I47" s="25">
        <v>17</v>
      </c>
      <c r="J47" s="23">
        <v>24.34</v>
      </c>
      <c r="K47" s="26">
        <f t="shared" si="2"/>
        <v>-0.14094117647058832</v>
      </c>
      <c r="L47" s="27">
        <v>0.1</v>
      </c>
      <c r="M47" s="28">
        <f t="shared" si="0"/>
        <v>18.7</v>
      </c>
    </row>
    <row r="48" spans="1:13" ht="13.5">
      <c r="A48" s="20">
        <v>38</v>
      </c>
      <c r="B48" s="20" t="s">
        <v>20</v>
      </c>
      <c r="C48" s="21" t="s">
        <v>135</v>
      </c>
      <c r="D48" s="30" t="s">
        <v>136</v>
      </c>
      <c r="E48" s="30" t="s">
        <v>136</v>
      </c>
      <c r="F48" s="21" t="s">
        <v>137</v>
      </c>
      <c r="G48" s="23" t="s">
        <v>24</v>
      </c>
      <c r="H48" s="24">
        <f t="shared" si="1"/>
        <v>41.66666666666667</v>
      </c>
      <c r="I48" s="25">
        <v>25</v>
      </c>
      <c r="J48" s="23">
        <v>42.11</v>
      </c>
      <c r="K48" s="26">
        <f t="shared" si="2"/>
        <v>0.010639999999999872</v>
      </c>
      <c r="L48" s="27">
        <v>0.1</v>
      </c>
      <c r="M48" s="28">
        <f t="shared" si="0"/>
        <v>27.5</v>
      </c>
    </row>
    <row r="49" spans="1:13" ht="13.5">
      <c r="A49" s="20">
        <v>39</v>
      </c>
      <c r="B49" s="20" t="s">
        <v>20</v>
      </c>
      <c r="C49" s="21" t="s">
        <v>138</v>
      </c>
      <c r="D49" s="20" t="s">
        <v>139</v>
      </c>
      <c r="E49" s="20" t="s">
        <v>139</v>
      </c>
      <c r="F49" s="22" t="s">
        <v>140</v>
      </c>
      <c r="G49" s="23" t="s">
        <v>24</v>
      </c>
      <c r="H49" s="24">
        <f t="shared" si="1"/>
        <v>115</v>
      </c>
      <c r="I49" s="25">
        <v>69</v>
      </c>
      <c r="J49" s="23">
        <v>153.17</v>
      </c>
      <c r="K49" s="26">
        <f t="shared" si="2"/>
        <v>0.3319130434782608</v>
      </c>
      <c r="L49" s="27">
        <v>0.1</v>
      </c>
      <c r="M49" s="28">
        <f t="shared" si="0"/>
        <v>75.9</v>
      </c>
    </row>
    <row r="50" spans="1:13" ht="13.5">
      <c r="A50" s="20">
        <v>40</v>
      </c>
      <c r="B50" s="20" t="s">
        <v>20</v>
      </c>
      <c r="C50" s="21" t="s">
        <v>141</v>
      </c>
      <c r="D50" s="20" t="s">
        <v>142</v>
      </c>
      <c r="E50" s="20" t="s">
        <v>142</v>
      </c>
      <c r="F50" s="22" t="s">
        <v>143</v>
      </c>
      <c r="G50" s="23" t="s">
        <v>24</v>
      </c>
      <c r="H50" s="24">
        <f t="shared" si="1"/>
        <v>41.66666666666667</v>
      </c>
      <c r="I50" s="25">
        <v>25</v>
      </c>
      <c r="J50" s="23">
        <v>169.55</v>
      </c>
      <c r="K50" s="26">
        <f t="shared" si="2"/>
        <v>3.0692</v>
      </c>
      <c r="L50" s="27">
        <v>0.1</v>
      </c>
      <c r="M50" s="28">
        <f t="shared" si="0"/>
        <v>27.5</v>
      </c>
    </row>
    <row r="51" spans="1:13" ht="13.5">
      <c r="A51" s="20">
        <v>41</v>
      </c>
      <c r="B51" s="20" t="s">
        <v>20</v>
      </c>
      <c r="C51" s="22" t="s">
        <v>144</v>
      </c>
      <c r="D51" s="30" t="s">
        <v>145</v>
      </c>
      <c r="E51" s="30" t="s">
        <v>145</v>
      </c>
      <c r="F51" s="21" t="s">
        <v>146</v>
      </c>
      <c r="G51" s="23" t="s">
        <v>24</v>
      </c>
      <c r="H51" s="24">
        <f t="shared" si="1"/>
        <v>101.66666666666667</v>
      </c>
      <c r="I51" s="25">
        <v>61</v>
      </c>
      <c r="J51" s="23">
        <v>107.95</v>
      </c>
      <c r="K51" s="26">
        <f t="shared" si="2"/>
        <v>0.06180327868852457</v>
      </c>
      <c r="L51" s="27">
        <v>0.1</v>
      </c>
      <c r="M51" s="28">
        <f t="shared" si="0"/>
        <v>67.1</v>
      </c>
    </row>
    <row r="52" spans="1:13" ht="13.5">
      <c r="A52" s="20">
        <v>42</v>
      </c>
      <c r="B52" s="20" t="s">
        <v>20</v>
      </c>
      <c r="C52" s="29" t="s">
        <v>147</v>
      </c>
      <c r="D52" s="30" t="s">
        <v>148</v>
      </c>
      <c r="E52" s="30" t="s">
        <v>148</v>
      </c>
      <c r="F52" s="21" t="s">
        <v>149</v>
      </c>
      <c r="G52" s="23" t="s">
        <v>150</v>
      </c>
      <c r="H52" s="24">
        <f t="shared" si="1"/>
        <v>36.66666666666667</v>
      </c>
      <c r="I52" s="25">
        <v>22</v>
      </c>
      <c r="J52" s="23"/>
      <c r="K52" s="26">
        <f t="shared" si="2"/>
        <v>0</v>
      </c>
      <c r="L52" s="27">
        <v>0</v>
      </c>
      <c r="M52" s="28">
        <f t="shared" si="0"/>
        <v>22</v>
      </c>
    </row>
    <row r="53" spans="1:13" ht="13.5">
      <c r="A53" s="20">
        <v>43</v>
      </c>
      <c r="B53" s="20" t="s">
        <v>20</v>
      </c>
      <c r="C53" s="29" t="s">
        <v>151</v>
      </c>
      <c r="D53" s="30" t="s">
        <v>152</v>
      </c>
      <c r="E53" s="30" t="s">
        <v>152</v>
      </c>
      <c r="F53" s="21" t="s">
        <v>153</v>
      </c>
      <c r="G53" s="23" t="s">
        <v>24</v>
      </c>
      <c r="H53" s="24">
        <f t="shared" si="1"/>
        <v>248.33333333333334</v>
      </c>
      <c r="I53" s="25">
        <v>149</v>
      </c>
      <c r="J53" s="23">
        <v>273.94</v>
      </c>
      <c r="K53" s="26">
        <f t="shared" si="2"/>
        <v>0.10311409395973149</v>
      </c>
      <c r="L53" s="27">
        <v>0.1</v>
      </c>
      <c r="M53" s="28">
        <f t="shared" si="0"/>
        <v>163.9</v>
      </c>
    </row>
    <row r="54" spans="1:13" ht="13.5">
      <c r="A54" s="20">
        <v>44</v>
      </c>
      <c r="B54" s="20" t="s">
        <v>20</v>
      </c>
      <c r="C54" s="29" t="s">
        <v>154</v>
      </c>
      <c r="D54" s="20" t="s">
        <v>155</v>
      </c>
      <c r="E54" s="20" t="s">
        <v>155</v>
      </c>
      <c r="F54" s="22" t="s">
        <v>156</v>
      </c>
      <c r="G54" s="23" t="s">
        <v>24</v>
      </c>
      <c r="H54" s="24">
        <f t="shared" si="1"/>
        <v>308.33333333333337</v>
      </c>
      <c r="I54" s="25">
        <v>185</v>
      </c>
      <c r="J54" s="23">
        <v>347.68</v>
      </c>
      <c r="K54" s="26">
        <f t="shared" si="2"/>
        <v>0.1276108108108107</v>
      </c>
      <c r="L54" s="27">
        <v>0.1</v>
      </c>
      <c r="M54" s="28">
        <f t="shared" si="0"/>
        <v>203.5</v>
      </c>
    </row>
    <row r="55" spans="1:13" ht="13.5">
      <c r="A55" s="20">
        <v>45</v>
      </c>
      <c r="B55" s="20" t="s">
        <v>20</v>
      </c>
      <c r="C55" s="29" t="s">
        <v>157</v>
      </c>
      <c r="D55" s="30" t="s">
        <v>158</v>
      </c>
      <c r="E55" s="30" t="s">
        <v>158</v>
      </c>
      <c r="F55" s="21" t="s">
        <v>159</v>
      </c>
      <c r="G55" s="23" t="s">
        <v>24</v>
      </c>
      <c r="H55" s="24">
        <f t="shared" si="1"/>
        <v>73.33333333333334</v>
      </c>
      <c r="I55" s="25">
        <v>44</v>
      </c>
      <c r="J55" s="23">
        <v>77.76</v>
      </c>
      <c r="K55" s="26">
        <f t="shared" si="2"/>
        <v>0.06036363636363629</v>
      </c>
      <c r="L55" s="27">
        <v>0.1</v>
      </c>
      <c r="M55" s="28">
        <f t="shared" si="0"/>
        <v>48.4</v>
      </c>
    </row>
    <row r="56" spans="1:13" ht="13.5">
      <c r="A56" s="20">
        <v>46</v>
      </c>
      <c r="B56" s="20" t="s">
        <v>20</v>
      </c>
      <c r="C56" s="29" t="s">
        <v>160</v>
      </c>
      <c r="D56" s="30" t="s">
        <v>161</v>
      </c>
      <c r="E56" s="30" t="s">
        <v>161</v>
      </c>
      <c r="F56" s="21" t="s">
        <v>162</v>
      </c>
      <c r="G56" s="23" t="s">
        <v>24</v>
      </c>
      <c r="H56" s="24">
        <f t="shared" si="1"/>
        <v>55.833333333333336</v>
      </c>
      <c r="I56" s="25">
        <v>33.5</v>
      </c>
      <c r="J56" s="23">
        <v>52.68</v>
      </c>
      <c r="K56" s="26">
        <f t="shared" si="2"/>
        <v>-0.05647761194029855</v>
      </c>
      <c r="L56" s="27">
        <v>0.1</v>
      </c>
      <c r="M56" s="28">
        <f t="shared" si="0"/>
        <v>36.85</v>
      </c>
    </row>
    <row r="57" spans="1:13" ht="13.5">
      <c r="A57" s="20">
        <v>47</v>
      </c>
      <c r="B57" s="20" t="s">
        <v>20</v>
      </c>
      <c r="C57" s="29" t="s">
        <v>163</v>
      </c>
      <c r="D57" s="30" t="s">
        <v>164</v>
      </c>
      <c r="E57" s="30" t="s">
        <v>164</v>
      </c>
      <c r="F57" s="21" t="s">
        <v>165</v>
      </c>
      <c r="G57" s="23" t="s">
        <v>66</v>
      </c>
      <c r="H57" s="24">
        <f t="shared" si="1"/>
        <v>48.333333333333336</v>
      </c>
      <c r="I57" s="25">
        <v>29</v>
      </c>
      <c r="J57" s="23"/>
      <c r="K57" s="26">
        <f t="shared" si="2"/>
        <v>0</v>
      </c>
      <c r="L57" s="27">
        <v>0.1</v>
      </c>
      <c r="M57" s="28">
        <f t="shared" si="0"/>
        <v>31.9</v>
      </c>
    </row>
    <row r="58" spans="1:13" ht="13.5">
      <c r="A58" s="20">
        <v>48</v>
      </c>
      <c r="B58" s="20" t="s">
        <v>20</v>
      </c>
      <c r="C58" s="21" t="s">
        <v>166</v>
      </c>
      <c r="D58" s="30" t="s">
        <v>167</v>
      </c>
      <c r="E58" s="30" t="s">
        <v>167</v>
      </c>
      <c r="F58" s="21" t="s">
        <v>168</v>
      </c>
      <c r="G58" s="23" t="s">
        <v>24</v>
      </c>
      <c r="H58" s="24">
        <f t="shared" si="1"/>
        <v>45</v>
      </c>
      <c r="I58" s="25">
        <v>27</v>
      </c>
      <c r="J58" s="23">
        <v>45.39</v>
      </c>
      <c r="K58" s="26">
        <f t="shared" si="2"/>
        <v>0.00866666666666668</v>
      </c>
      <c r="L58" s="27">
        <v>0.1</v>
      </c>
      <c r="M58" s="28">
        <f t="shared" si="0"/>
        <v>29.7</v>
      </c>
    </row>
    <row r="59" spans="1:13" ht="13.5">
      <c r="A59" s="20">
        <v>49</v>
      </c>
      <c r="B59" s="20" t="s">
        <v>20</v>
      </c>
      <c r="C59" s="29" t="s">
        <v>169</v>
      </c>
      <c r="D59" s="30" t="s">
        <v>170</v>
      </c>
      <c r="E59" s="30" t="s">
        <v>170</v>
      </c>
      <c r="F59" s="21" t="s">
        <v>171</v>
      </c>
      <c r="G59" s="23" t="s">
        <v>24</v>
      </c>
      <c r="H59" s="24">
        <f t="shared" si="1"/>
        <v>158.33333333333334</v>
      </c>
      <c r="I59" s="25">
        <v>95</v>
      </c>
      <c r="J59" s="23">
        <v>203.9</v>
      </c>
      <c r="K59" s="26">
        <f t="shared" si="2"/>
        <v>0.2877894736842105</v>
      </c>
      <c r="L59" s="27">
        <v>0.1</v>
      </c>
      <c r="M59" s="28">
        <f t="shared" si="0"/>
        <v>104.5</v>
      </c>
    </row>
    <row r="60" spans="1:13" ht="13.5">
      <c r="A60" s="20">
        <v>50</v>
      </c>
      <c r="B60" s="20" t="s">
        <v>20</v>
      </c>
      <c r="C60" s="29" t="s">
        <v>172</v>
      </c>
      <c r="D60" s="30" t="s">
        <v>173</v>
      </c>
      <c r="E60" s="30" t="s">
        <v>173</v>
      </c>
      <c r="F60" s="21" t="s">
        <v>174</v>
      </c>
      <c r="G60" s="23" t="s">
        <v>24</v>
      </c>
      <c r="H60" s="24">
        <f t="shared" si="1"/>
        <v>48.333333333333336</v>
      </c>
      <c r="I60" s="25">
        <v>29</v>
      </c>
      <c r="J60" s="23">
        <v>169.55</v>
      </c>
      <c r="K60" s="26">
        <f t="shared" si="2"/>
        <v>2.5079310344827586</v>
      </c>
      <c r="L60" s="27">
        <v>0.1</v>
      </c>
      <c r="M60" s="28">
        <f t="shared" si="0"/>
        <v>31.9</v>
      </c>
    </row>
    <row r="61" spans="1:13" ht="13.5">
      <c r="A61" s="20">
        <v>51</v>
      </c>
      <c r="B61" s="20" t="s">
        <v>20</v>
      </c>
      <c r="C61" s="29" t="s">
        <v>175</v>
      </c>
      <c r="D61" s="20" t="s">
        <v>176</v>
      </c>
      <c r="E61" s="20" t="s">
        <v>176</v>
      </c>
      <c r="F61" s="22" t="s">
        <v>177</v>
      </c>
      <c r="G61" s="23" t="s">
        <v>24</v>
      </c>
      <c r="H61" s="24">
        <f t="shared" si="1"/>
        <v>415</v>
      </c>
      <c r="I61" s="25">
        <v>249</v>
      </c>
      <c r="J61" s="23">
        <v>424.81</v>
      </c>
      <c r="K61" s="26">
        <f t="shared" si="2"/>
        <v>0.023638554216867474</v>
      </c>
      <c r="L61" s="27">
        <v>0.1</v>
      </c>
      <c r="M61" s="28">
        <f t="shared" si="0"/>
        <v>273.9</v>
      </c>
    </row>
    <row r="62" spans="1:13" ht="13.5">
      <c r="A62" s="20">
        <v>52</v>
      </c>
      <c r="B62" s="20" t="s">
        <v>20</v>
      </c>
      <c r="C62" s="21" t="s">
        <v>178</v>
      </c>
      <c r="D62" s="30" t="s">
        <v>179</v>
      </c>
      <c r="E62" s="30" t="s">
        <v>179</v>
      </c>
      <c r="F62" s="21" t="s">
        <v>180</v>
      </c>
      <c r="G62" s="23" t="s">
        <v>24</v>
      </c>
      <c r="H62" s="24">
        <f t="shared" si="1"/>
        <v>190</v>
      </c>
      <c r="I62" s="25">
        <v>114</v>
      </c>
      <c r="J62" s="23">
        <v>253.01</v>
      </c>
      <c r="K62" s="26">
        <f t="shared" si="2"/>
        <v>0.3316315789473684</v>
      </c>
      <c r="L62" s="27">
        <v>0.1</v>
      </c>
      <c r="M62" s="28">
        <f t="shared" si="0"/>
        <v>125.4</v>
      </c>
    </row>
    <row r="63" spans="1:13" ht="13.5">
      <c r="A63" s="20">
        <v>53</v>
      </c>
      <c r="B63" s="20" t="s">
        <v>20</v>
      </c>
      <c r="C63" s="22" t="s">
        <v>181</v>
      </c>
      <c r="D63" s="20" t="s">
        <v>182</v>
      </c>
      <c r="E63" s="20" t="s">
        <v>182</v>
      </c>
      <c r="F63" s="22" t="s">
        <v>183</v>
      </c>
      <c r="G63" s="23" t="s">
        <v>62</v>
      </c>
      <c r="H63" s="24">
        <f t="shared" si="1"/>
        <v>40</v>
      </c>
      <c r="I63" s="25">
        <v>24</v>
      </c>
      <c r="J63" s="23"/>
      <c r="K63" s="26">
        <f t="shared" si="2"/>
        <v>0</v>
      </c>
      <c r="L63" s="27">
        <v>0.104</v>
      </c>
      <c r="M63" s="28">
        <f t="shared" si="0"/>
        <v>26.496</v>
      </c>
    </row>
    <row r="64" spans="1:13" ht="13.5">
      <c r="A64" s="20">
        <v>54</v>
      </c>
      <c r="B64" s="20" t="s">
        <v>20</v>
      </c>
      <c r="C64" s="29" t="s">
        <v>184</v>
      </c>
      <c r="D64" s="30" t="s">
        <v>185</v>
      </c>
      <c r="E64" s="30" t="s">
        <v>185</v>
      </c>
      <c r="F64" s="21" t="s">
        <v>186</v>
      </c>
      <c r="G64" s="23" t="s">
        <v>24</v>
      </c>
      <c r="H64" s="24">
        <f t="shared" si="1"/>
        <v>216.66666666666669</v>
      </c>
      <c r="I64" s="25">
        <v>130</v>
      </c>
      <c r="J64" s="23">
        <v>236.93</v>
      </c>
      <c r="K64" s="26">
        <f t="shared" si="2"/>
        <v>0.09352307692307686</v>
      </c>
      <c r="L64" s="27">
        <v>0.1</v>
      </c>
      <c r="M64" s="28">
        <f t="shared" si="0"/>
        <v>143</v>
      </c>
    </row>
    <row r="65" spans="1:13" ht="13.5">
      <c r="A65" s="20">
        <v>55</v>
      </c>
      <c r="B65" s="20" t="s">
        <v>20</v>
      </c>
      <c r="C65" s="22" t="s">
        <v>187</v>
      </c>
      <c r="D65" s="20" t="s">
        <v>188</v>
      </c>
      <c r="E65" s="20" t="s">
        <v>188</v>
      </c>
      <c r="F65" s="22" t="s">
        <v>189</v>
      </c>
      <c r="G65" s="23" t="s">
        <v>24</v>
      </c>
      <c r="H65" s="24">
        <f t="shared" si="1"/>
        <v>81.66666666666667</v>
      </c>
      <c r="I65" s="25">
        <v>49</v>
      </c>
      <c r="J65" s="23">
        <v>310.15</v>
      </c>
      <c r="K65" s="26">
        <f t="shared" si="2"/>
        <v>2.797755102040816</v>
      </c>
      <c r="L65" s="27">
        <v>0.1</v>
      </c>
      <c r="M65" s="28">
        <f t="shared" si="0"/>
        <v>53.9</v>
      </c>
    </row>
    <row r="66" spans="1:13" ht="13.5">
      <c r="A66" s="20">
        <v>56</v>
      </c>
      <c r="B66" s="20" t="s">
        <v>20</v>
      </c>
      <c r="C66" s="29" t="s">
        <v>190</v>
      </c>
      <c r="D66" s="30" t="s">
        <v>191</v>
      </c>
      <c r="E66" s="30" t="s">
        <v>191</v>
      </c>
      <c r="F66" s="21" t="s">
        <v>192</v>
      </c>
      <c r="G66" s="23" t="s">
        <v>24</v>
      </c>
      <c r="H66" s="24">
        <f t="shared" si="1"/>
        <v>315</v>
      </c>
      <c r="I66" s="25">
        <v>189</v>
      </c>
      <c r="J66" s="23">
        <v>389.52</v>
      </c>
      <c r="K66" s="26">
        <f t="shared" si="2"/>
        <v>0.23657142857142852</v>
      </c>
      <c r="L66" s="27">
        <v>0.1</v>
      </c>
      <c r="M66" s="28">
        <f t="shared" si="0"/>
        <v>207.9</v>
      </c>
    </row>
    <row r="67" spans="1:13" ht="13.5">
      <c r="A67" s="20">
        <v>57</v>
      </c>
      <c r="B67" s="20" t="s">
        <v>20</v>
      </c>
      <c r="C67" s="29" t="s">
        <v>193</v>
      </c>
      <c r="D67" s="30" t="s">
        <v>194</v>
      </c>
      <c r="E67" s="30" t="s">
        <v>194</v>
      </c>
      <c r="F67" s="21" t="s">
        <v>195</v>
      </c>
      <c r="G67" s="23" t="s">
        <v>24</v>
      </c>
      <c r="H67" s="24">
        <f t="shared" si="1"/>
        <v>31.666666666666668</v>
      </c>
      <c r="I67" s="25">
        <v>19</v>
      </c>
      <c r="J67" s="23">
        <v>145.37</v>
      </c>
      <c r="K67" s="26">
        <f t="shared" si="2"/>
        <v>3.5906315789473684</v>
      </c>
      <c r="L67" s="27">
        <v>0.1</v>
      </c>
      <c r="M67" s="28">
        <f t="shared" si="0"/>
        <v>20.9</v>
      </c>
    </row>
    <row r="68" spans="1:13" ht="13.5">
      <c r="A68" s="20">
        <v>58</v>
      </c>
      <c r="B68" s="20" t="s">
        <v>20</v>
      </c>
      <c r="C68" s="29" t="s">
        <v>196</v>
      </c>
      <c r="D68" s="30" t="s">
        <v>197</v>
      </c>
      <c r="E68" s="30" t="s">
        <v>197</v>
      </c>
      <c r="F68" s="21" t="s">
        <v>198</v>
      </c>
      <c r="G68" s="23" t="s">
        <v>24</v>
      </c>
      <c r="H68" s="24">
        <f t="shared" si="1"/>
        <v>125</v>
      </c>
      <c r="I68" s="25">
        <v>75</v>
      </c>
      <c r="J68" s="23">
        <v>127.22</v>
      </c>
      <c r="K68" s="26">
        <f t="shared" si="2"/>
        <v>0.01775999999999999</v>
      </c>
      <c r="L68" s="27">
        <v>0.1</v>
      </c>
      <c r="M68" s="28">
        <f t="shared" si="0"/>
        <v>82.5</v>
      </c>
    </row>
    <row r="69" spans="1:13" ht="13.5">
      <c r="A69" s="20">
        <v>59</v>
      </c>
      <c r="B69" s="20" t="s">
        <v>20</v>
      </c>
      <c r="C69" s="29" t="s">
        <v>199</v>
      </c>
      <c r="D69" s="30" t="s">
        <v>200</v>
      </c>
      <c r="E69" s="30" t="s">
        <v>200</v>
      </c>
      <c r="F69" s="21" t="s">
        <v>201</v>
      </c>
      <c r="G69" s="23" t="s">
        <v>24</v>
      </c>
      <c r="H69" s="24">
        <f t="shared" si="1"/>
        <v>231.66666666666669</v>
      </c>
      <c r="I69" s="25">
        <v>139</v>
      </c>
      <c r="J69" s="23">
        <v>262.25</v>
      </c>
      <c r="K69" s="26">
        <f t="shared" si="2"/>
        <v>0.13201438848920855</v>
      </c>
      <c r="L69" s="27">
        <v>0.1</v>
      </c>
      <c r="M69" s="28">
        <f t="shared" si="0"/>
        <v>152.9</v>
      </c>
    </row>
    <row r="70" spans="1:13" ht="13.5">
      <c r="A70" s="20">
        <v>60</v>
      </c>
      <c r="B70" s="20" t="s">
        <v>20</v>
      </c>
      <c r="C70" s="21" t="s">
        <v>202</v>
      </c>
      <c r="D70" s="30" t="s">
        <v>203</v>
      </c>
      <c r="E70" s="30" t="s">
        <v>203</v>
      </c>
      <c r="F70" s="21" t="s">
        <v>204</v>
      </c>
      <c r="G70" s="23" t="s">
        <v>24</v>
      </c>
      <c r="H70" s="24">
        <f t="shared" si="1"/>
        <v>98.33333333333334</v>
      </c>
      <c r="I70" s="25">
        <v>59</v>
      </c>
      <c r="J70" s="23">
        <v>139.61</v>
      </c>
      <c r="K70" s="26">
        <f t="shared" si="2"/>
        <v>0.4197627118644068</v>
      </c>
      <c r="L70" s="27">
        <v>0.1</v>
      </c>
      <c r="M70" s="28">
        <f t="shared" si="0"/>
        <v>64.9</v>
      </c>
    </row>
    <row r="71" spans="1:13" ht="13.5">
      <c r="A71" s="20">
        <v>61</v>
      </c>
      <c r="B71" s="20" t="s">
        <v>20</v>
      </c>
      <c r="C71" s="22" t="s">
        <v>205</v>
      </c>
      <c r="D71" s="20" t="s">
        <v>206</v>
      </c>
      <c r="E71" s="20" t="s">
        <v>206</v>
      </c>
      <c r="F71" s="22" t="s">
        <v>207</v>
      </c>
      <c r="G71" s="23" t="s">
        <v>24</v>
      </c>
      <c r="H71" s="24">
        <f t="shared" si="1"/>
        <v>71.66666666666667</v>
      </c>
      <c r="I71" s="25">
        <v>43</v>
      </c>
      <c r="J71" s="23">
        <v>78.57</v>
      </c>
      <c r="K71" s="26">
        <f t="shared" si="2"/>
        <v>0.09632558139534866</v>
      </c>
      <c r="L71" s="27">
        <v>0.1</v>
      </c>
      <c r="M71" s="28">
        <f t="shared" si="0"/>
        <v>47.3</v>
      </c>
    </row>
    <row r="72" spans="1:13" ht="13.5">
      <c r="A72" s="20">
        <v>62</v>
      </c>
      <c r="B72" s="20" t="s">
        <v>20</v>
      </c>
      <c r="C72" s="29" t="s">
        <v>208</v>
      </c>
      <c r="D72" s="30" t="s">
        <v>209</v>
      </c>
      <c r="E72" s="30" t="s">
        <v>209</v>
      </c>
      <c r="F72" s="21" t="s">
        <v>210</v>
      </c>
      <c r="G72" s="23" t="s">
        <v>24</v>
      </c>
      <c r="H72" s="24">
        <f t="shared" si="1"/>
        <v>231.66666666666669</v>
      </c>
      <c r="I72" s="25">
        <v>139</v>
      </c>
      <c r="J72" s="23">
        <v>262.25</v>
      </c>
      <c r="K72" s="26">
        <f t="shared" si="2"/>
        <v>0.13201438848920855</v>
      </c>
      <c r="L72" s="27">
        <v>0.1</v>
      </c>
      <c r="M72" s="28">
        <f t="shared" si="0"/>
        <v>152.9</v>
      </c>
    </row>
    <row r="73" spans="1:13" ht="13.5">
      <c r="A73" s="20">
        <v>63</v>
      </c>
      <c r="B73" s="20" t="s">
        <v>20</v>
      </c>
      <c r="C73" s="29" t="s">
        <v>211</v>
      </c>
      <c r="D73" s="30" t="s">
        <v>212</v>
      </c>
      <c r="E73" s="30" t="s">
        <v>212</v>
      </c>
      <c r="F73" s="21" t="s">
        <v>213</v>
      </c>
      <c r="G73" s="23" t="s">
        <v>24</v>
      </c>
      <c r="H73" s="24">
        <f t="shared" si="1"/>
        <v>231.66666666666669</v>
      </c>
      <c r="I73" s="25">
        <v>139</v>
      </c>
      <c r="J73" s="23">
        <v>262.25</v>
      </c>
      <c r="K73" s="26">
        <f t="shared" si="2"/>
        <v>0.13201438848920855</v>
      </c>
      <c r="L73" s="27">
        <v>0.1</v>
      </c>
      <c r="M73" s="28">
        <f t="shared" si="0"/>
        <v>152.9</v>
      </c>
    </row>
    <row r="74" spans="1:13" ht="13.5">
      <c r="A74" s="20">
        <v>64</v>
      </c>
      <c r="B74" s="20" t="s">
        <v>20</v>
      </c>
      <c r="C74" s="29" t="s">
        <v>214</v>
      </c>
      <c r="D74" s="30" t="s">
        <v>215</v>
      </c>
      <c r="E74" s="30" t="s">
        <v>215</v>
      </c>
      <c r="F74" s="21" t="s">
        <v>216</v>
      </c>
      <c r="G74" s="23" t="s">
        <v>24</v>
      </c>
      <c r="H74" s="24">
        <f t="shared" si="1"/>
        <v>38.333333333333336</v>
      </c>
      <c r="I74" s="25">
        <v>23</v>
      </c>
      <c r="J74" s="23">
        <v>212.33</v>
      </c>
      <c r="K74" s="26">
        <f t="shared" si="2"/>
        <v>4.5390434782608695</v>
      </c>
      <c r="L74" s="27">
        <v>0.1</v>
      </c>
      <c r="M74" s="28">
        <f t="shared" si="0"/>
        <v>25.3</v>
      </c>
    </row>
    <row r="75" spans="1:13" ht="13.5">
      <c r="A75" s="20">
        <v>65</v>
      </c>
      <c r="B75" s="20" t="s">
        <v>20</v>
      </c>
      <c r="C75" s="29" t="s">
        <v>217</v>
      </c>
      <c r="D75" s="30" t="s">
        <v>218</v>
      </c>
      <c r="E75" s="30" t="s">
        <v>218</v>
      </c>
      <c r="F75" s="21" t="s">
        <v>219</v>
      </c>
      <c r="G75" s="23" t="s">
        <v>24</v>
      </c>
      <c r="H75" s="24">
        <f t="shared" si="1"/>
        <v>38.333333333333336</v>
      </c>
      <c r="I75" s="25">
        <v>23</v>
      </c>
      <c r="J75" s="23">
        <v>212.33</v>
      </c>
      <c r="K75" s="26">
        <f t="shared" si="2"/>
        <v>4.5390434782608695</v>
      </c>
      <c r="L75" s="27">
        <v>0.1</v>
      </c>
      <c r="M75" s="28">
        <f aca="true" t="shared" si="3" ref="M75:M138">I75+(I75*L75)</f>
        <v>25.3</v>
      </c>
    </row>
    <row r="76" spans="1:13" ht="13.5">
      <c r="A76" s="20">
        <v>1</v>
      </c>
      <c r="B76" s="20" t="s">
        <v>220</v>
      </c>
      <c r="C76" s="21" t="s">
        <v>21</v>
      </c>
      <c r="D76" s="31" t="s">
        <v>221</v>
      </c>
      <c r="E76" s="31" t="s">
        <v>221</v>
      </c>
      <c r="F76" s="22" t="s">
        <v>222</v>
      </c>
      <c r="G76" s="23" t="s">
        <v>24</v>
      </c>
      <c r="H76" s="24">
        <f>(I76/0.4)</f>
        <v>75</v>
      </c>
      <c r="I76" s="25">
        <v>30</v>
      </c>
      <c r="J76" s="23"/>
      <c r="K76" s="26">
        <f t="shared" si="2"/>
        <v>0</v>
      </c>
      <c r="L76" s="27">
        <v>0.1</v>
      </c>
      <c r="M76" s="28">
        <f t="shared" si="3"/>
        <v>33</v>
      </c>
    </row>
    <row r="77" spans="1:13" ht="13.5">
      <c r="A77" s="20">
        <v>2</v>
      </c>
      <c r="B77" s="20" t="s">
        <v>220</v>
      </c>
      <c r="C77" s="29" t="s">
        <v>25</v>
      </c>
      <c r="D77" s="32" t="s">
        <v>223</v>
      </c>
      <c r="E77" s="32" t="s">
        <v>223</v>
      </c>
      <c r="F77" s="21" t="s">
        <v>224</v>
      </c>
      <c r="G77" s="23" t="s">
        <v>28</v>
      </c>
      <c r="H77" s="24">
        <v>25</v>
      </c>
      <c r="I77" s="25">
        <v>16</v>
      </c>
      <c r="J77" s="23"/>
      <c r="K77" s="26">
        <f aca="true" t="shared" si="4" ref="K77:K140">IF(J77="",0,(J77-H77)/H77)</f>
        <v>0</v>
      </c>
      <c r="L77" s="27">
        <v>0.1</v>
      </c>
      <c r="M77" s="28">
        <f t="shared" si="3"/>
        <v>17.6</v>
      </c>
    </row>
    <row r="78" spans="1:13" ht="13.5">
      <c r="A78" s="20">
        <v>3</v>
      </c>
      <c r="B78" s="20" t="s">
        <v>220</v>
      </c>
      <c r="C78" s="29" t="s">
        <v>29</v>
      </c>
      <c r="D78" s="32" t="s">
        <v>225</v>
      </c>
      <c r="E78" s="32" t="s">
        <v>225</v>
      </c>
      <c r="F78" s="21" t="s">
        <v>226</v>
      </c>
      <c r="G78" s="23" t="s">
        <v>24</v>
      </c>
      <c r="H78" s="24">
        <f aca="true" t="shared" si="5" ref="H78:H140">(I78/0.4)</f>
        <v>62.5</v>
      </c>
      <c r="I78" s="33">
        <v>25</v>
      </c>
      <c r="J78" s="23"/>
      <c r="K78" s="26">
        <f t="shared" si="4"/>
        <v>0</v>
      </c>
      <c r="L78" s="27">
        <v>0.1</v>
      </c>
      <c r="M78" s="28">
        <f t="shared" si="3"/>
        <v>27.5</v>
      </c>
    </row>
    <row r="79" spans="1:13" ht="13.5">
      <c r="A79" s="20">
        <v>4</v>
      </c>
      <c r="B79" s="20" t="s">
        <v>220</v>
      </c>
      <c r="C79" s="22" t="s">
        <v>32</v>
      </c>
      <c r="D79" s="31" t="s">
        <v>227</v>
      </c>
      <c r="E79" s="31" t="s">
        <v>227</v>
      </c>
      <c r="F79" s="22" t="s">
        <v>228</v>
      </c>
      <c r="G79" s="23" t="s">
        <v>24</v>
      </c>
      <c r="H79" s="24">
        <f t="shared" si="5"/>
        <v>70</v>
      </c>
      <c r="I79" s="25">
        <v>28</v>
      </c>
      <c r="J79" s="23"/>
      <c r="K79" s="26">
        <f t="shared" si="4"/>
        <v>0</v>
      </c>
      <c r="L79" s="27">
        <v>0.1</v>
      </c>
      <c r="M79" s="28">
        <f t="shared" si="3"/>
        <v>30.8</v>
      </c>
    </row>
    <row r="80" spans="1:13" ht="13.5">
      <c r="A80" s="20">
        <v>5</v>
      </c>
      <c r="B80" s="20" t="s">
        <v>220</v>
      </c>
      <c r="C80" s="21" t="s">
        <v>35</v>
      </c>
      <c r="D80" s="32" t="s">
        <v>229</v>
      </c>
      <c r="E80" s="32" t="s">
        <v>229</v>
      </c>
      <c r="F80" s="21" t="s">
        <v>230</v>
      </c>
      <c r="G80" s="23" t="s">
        <v>24</v>
      </c>
      <c r="H80" s="24">
        <f t="shared" si="5"/>
        <v>37.5</v>
      </c>
      <c r="I80" s="25">
        <v>15</v>
      </c>
      <c r="J80" s="23"/>
      <c r="K80" s="26">
        <f t="shared" si="4"/>
        <v>0</v>
      </c>
      <c r="L80" s="27">
        <v>0.1</v>
      </c>
      <c r="M80" s="28">
        <f t="shared" si="3"/>
        <v>16.5</v>
      </c>
    </row>
    <row r="81" spans="1:13" ht="13.5">
      <c r="A81" s="20">
        <v>6</v>
      </c>
      <c r="B81" s="20" t="s">
        <v>220</v>
      </c>
      <c r="C81" s="21" t="s">
        <v>38</v>
      </c>
      <c r="D81" s="32" t="s">
        <v>231</v>
      </c>
      <c r="E81" s="32" t="s">
        <v>231</v>
      </c>
      <c r="F81" s="21" t="s">
        <v>232</v>
      </c>
      <c r="G81" s="23" t="s">
        <v>24</v>
      </c>
      <c r="H81" s="24">
        <f t="shared" si="5"/>
        <v>122.5</v>
      </c>
      <c r="I81" s="25">
        <v>49</v>
      </c>
      <c r="J81" s="23"/>
      <c r="K81" s="26">
        <f t="shared" si="4"/>
        <v>0</v>
      </c>
      <c r="L81" s="27">
        <v>0.1</v>
      </c>
      <c r="M81" s="28">
        <f t="shared" si="3"/>
        <v>53.9</v>
      </c>
    </row>
    <row r="82" spans="1:13" ht="13.5">
      <c r="A82" s="20">
        <v>7</v>
      </c>
      <c r="B82" s="20" t="s">
        <v>220</v>
      </c>
      <c r="C82" s="21" t="s">
        <v>41</v>
      </c>
      <c r="D82" s="31" t="s">
        <v>233</v>
      </c>
      <c r="E82" s="31" t="s">
        <v>233</v>
      </c>
      <c r="F82" s="22" t="s">
        <v>234</v>
      </c>
      <c r="G82" s="23" t="s">
        <v>24</v>
      </c>
      <c r="H82" s="24">
        <f t="shared" si="5"/>
        <v>27.5</v>
      </c>
      <c r="I82" s="25">
        <v>11</v>
      </c>
      <c r="J82" s="23"/>
      <c r="K82" s="26">
        <f t="shared" si="4"/>
        <v>0</v>
      </c>
      <c r="L82" s="27">
        <v>0.1</v>
      </c>
      <c r="M82" s="28">
        <f t="shared" si="3"/>
        <v>12.1</v>
      </c>
    </row>
    <row r="83" spans="1:13" ht="13.5">
      <c r="A83" s="20">
        <v>8</v>
      </c>
      <c r="B83" s="20" t="s">
        <v>220</v>
      </c>
      <c r="C83" s="29" t="s">
        <v>44</v>
      </c>
      <c r="D83" s="32" t="s">
        <v>235</v>
      </c>
      <c r="E83" s="32" t="s">
        <v>235</v>
      </c>
      <c r="F83" s="21" t="s">
        <v>236</v>
      </c>
      <c r="G83" s="23" t="s">
        <v>24</v>
      </c>
      <c r="H83" s="24">
        <f t="shared" si="5"/>
        <v>62.5</v>
      </c>
      <c r="I83" s="33">
        <v>25</v>
      </c>
      <c r="J83" s="23"/>
      <c r="K83" s="26">
        <f t="shared" si="4"/>
        <v>0</v>
      </c>
      <c r="L83" s="27">
        <v>0.1</v>
      </c>
      <c r="M83" s="28">
        <f t="shared" si="3"/>
        <v>27.5</v>
      </c>
    </row>
    <row r="84" spans="1:13" ht="13.5">
      <c r="A84" s="20">
        <v>9</v>
      </c>
      <c r="B84" s="20" t="s">
        <v>220</v>
      </c>
      <c r="C84" s="22" t="s">
        <v>47</v>
      </c>
      <c r="D84" s="31" t="s">
        <v>237</v>
      </c>
      <c r="E84" s="31" t="s">
        <v>237</v>
      </c>
      <c r="F84" s="22" t="s">
        <v>238</v>
      </c>
      <c r="G84" s="23" t="s">
        <v>24</v>
      </c>
      <c r="H84" s="24">
        <f t="shared" si="5"/>
        <v>55</v>
      </c>
      <c r="I84" s="25">
        <v>22</v>
      </c>
      <c r="J84" s="23"/>
      <c r="K84" s="26">
        <f t="shared" si="4"/>
        <v>0</v>
      </c>
      <c r="L84" s="27">
        <v>0.1</v>
      </c>
      <c r="M84" s="28">
        <f t="shared" si="3"/>
        <v>24.2</v>
      </c>
    </row>
    <row r="85" spans="1:13" ht="13.5">
      <c r="A85" s="20">
        <v>10</v>
      </c>
      <c r="B85" s="20" t="s">
        <v>220</v>
      </c>
      <c r="C85" s="29" t="s">
        <v>50</v>
      </c>
      <c r="D85" s="32" t="s">
        <v>239</v>
      </c>
      <c r="E85" s="32" t="s">
        <v>239</v>
      </c>
      <c r="F85" s="21" t="s">
        <v>240</v>
      </c>
      <c r="G85" s="23" t="s">
        <v>24</v>
      </c>
      <c r="H85" s="24">
        <f t="shared" si="5"/>
        <v>25</v>
      </c>
      <c r="I85" s="25">
        <v>10</v>
      </c>
      <c r="J85" s="23"/>
      <c r="K85" s="26">
        <f t="shared" si="4"/>
        <v>0</v>
      </c>
      <c r="L85" s="27">
        <v>0.1</v>
      </c>
      <c r="M85" s="28">
        <f t="shared" si="3"/>
        <v>11</v>
      </c>
    </row>
    <row r="86" spans="1:13" ht="13.5">
      <c r="A86" s="20">
        <v>11</v>
      </c>
      <c r="B86" s="20" t="s">
        <v>220</v>
      </c>
      <c r="C86" s="29" t="s">
        <v>53</v>
      </c>
      <c r="D86" s="32" t="s">
        <v>241</v>
      </c>
      <c r="E86" s="32" t="s">
        <v>241</v>
      </c>
      <c r="F86" s="21" t="s">
        <v>242</v>
      </c>
      <c r="G86" s="23" t="s">
        <v>24</v>
      </c>
      <c r="H86" s="24">
        <f t="shared" si="5"/>
        <v>27.5</v>
      </c>
      <c r="I86" s="25">
        <v>11</v>
      </c>
      <c r="J86" s="23"/>
      <c r="K86" s="26">
        <f t="shared" si="4"/>
        <v>0</v>
      </c>
      <c r="L86" s="27">
        <v>0.1</v>
      </c>
      <c r="M86" s="28">
        <f t="shared" si="3"/>
        <v>12.1</v>
      </c>
    </row>
    <row r="87" spans="1:13" ht="13.5">
      <c r="A87" s="20">
        <v>12</v>
      </c>
      <c r="B87" s="20" t="s">
        <v>220</v>
      </c>
      <c r="C87" s="21" t="s">
        <v>56</v>
      </c>
      <c r="D87" s="32" t="s">
        <v>243</v>
      </c>
      <c r="E87" s="32" t="s">
        <v>243</v>
      </c>
      <c r="F87" s="21" t="s">
        <v>244</v>
      </c>
      <c r="G87" s="23" t="s">
        <v>24</v>
      </c>
      <c r="H87" s="24">
        <f t="shared" si="5"/>
        <v>122.5</v>
      </c>
      <c r="I87" s="25">
        <v>49</v>
      </c>
      <c r="J87" s="23"/>
      <c r="K87" s="26">
        <f t="shared" si="4"/>
        <v>0</v>
      </c>
      <c r="L87" s="27">
        <v>0.1</v>
      </c>
      <c r="M87" s="28">
        <f t="shared" si="3"/>
        <v>53.9</v>
      </c>
    </row>
    <row r="88" spans="1:13" ht="13.5">
      <c r="A88" s="20">
        <v>13</v>
      </c>
      <c r="B88" s="20" t="s">
        <v>220</v>
      </c>
      <c r="C88" s="21" t="s">
        <v>59</v>
      </c>
      <c r="D88" s="32" t="s">
        <v>245</v>
      </c>
      <c r="E88" s="32" t="s">
        <v>245</v>
      </c>
      <c r="F88" s="21" t="s">
        <v>246</v>
      </c>
      <c r="G88" s="23" t="s">
        <v>62</v>
      </c>
      <c r="H88" s="24">
        <f t="shared" si="5"/>
        <v>37.5</v>
      </c>
      <c r="I88" s="25">
        <v>15</v>
      </c>
      <c r="J88" s="23"/>
      <c r="K88" s="26">
        <f t="shared" si="4"/>
        <v>0</v>
      </c>
      <c r="L88" s="27">
        <v>0.104</v>
      </c>
      <c r="M88" s="28">
        <f t="shared" si="3"/>
        <v>16.56</v>
      </c>
    </row>
    <row r="89" spans="1:13" ht="13.5">
      <c r="A89" s="20">
        <v>14</v>
      </c>
      <c r="B89" s="20" t="s">
        <v>220</v>
      </c>
      <c r="C89" s="29" t="s">
        <v>63</v>
      </c>
      <c r="D89" s="32" t="s">
        <v>247</v>
      </c>
      <c r="E89" s="32" t="s">
        <v>247</v>
      </c>
      <c r="F89" s="21" t="s">
        <v>248</v>
      </c>
      <c r="G89" s="23" t="s">
        <v>66</v>
      </c>
      <c r="H89" s="24">
        <f t="shared" si="5"/>
        <v>55</v>
      </c>
      <c r="I89" s="25">
        <v>22</v>
      </c>
      <c r="J89" s="23"/>
      <c r="K89" s="26">
        <f t="shared" si="4"/>
        <v>0</v>
      </c>
      <c r="L89" s="27">
        <v>0.1</v>
      </c>
      <c r="M89" s="28">
        <f t="shared" si="3"/>
        <v>24.2</v>
      </c>
    </row>
    <row r="90" spans="1:13" ht="13.5">
      <c r="A90" s="20">
        <v>15</v>
      </c>
      <c r="B90" s="20" t="s">
        <v>220</v>
      </c>
      <c r="C90" s="29" t="s">
        <v>67</v>
      </c>
      <c r="D90" s="32" t="s">
        <v>249</v>
      </c>
      <c r="E90" s="32" t="s">
        <v>249</v>
      </c>
      <c r="F90" s="21" t="s">
        <v>250</v>
      </c>
      <c r="G90" s="23" t="s">
        <v>24</v>
      </c>
      <c r="H90" s="24">
        <f t="shared" si="5"/>
        <v>30</v>
      </c>
      <c r="I90" s="25">
        <v>12</v>
      </c>
      <c r="J90" s="23"/>
      <c r="K90" s="26">
        <f t="shared" si="4"/>
        <v>0</v>
      </c>
      <c r="L90" s="27">
        <v>0.1</v>
      </c>
      <c r="M90" s="28">
        <f t="shared" si="3"/>
        <v>13.2</v>
      </c>
    </row>
    <row r="91" spans="1:13" ht="13.5">
      <c r="A91" s="20">
        <v>16</v>
      </c>
      <c r="B91" s="20" t="s">
        <v>220</v>
      </c>
      <c r="C91" s="29" t="s">
        <v>70</v>
      </c>
      <c r="D91" s="32" t="s">
        <v>251</v>
      </c>
      <c r="E91" s="32" t="s">
        <v>251</v>
      </c>
      <c r="F91" s="21" t="s">
        <v>252</v>
      </c>
      <c r="G91" s="23" t="s">
        <v>24</v>
      </c>
      <c r="H91" s="24">
        <f t="shared" si="5"/>
        <v>27.5</v>
      </c>
      <c r="I91" s="25">
        <v>11</v>
      </c>
      <c r="J91" s="23"/>
      <c r="K91" s="26">
        <f t="shared" si="4"/>
        <v>0</v>
      </c>
      <c r="L91" s="27">
        <v>0.1</v>
      </c>
      <c r="M91" s="28">
        <f t="shared" si="3"/>
        <v>12.1</v>
      </c>
    </row>
    <row r="92" spans="1:13" ht="13.5">
      <c r="A92" s="20">
        <v>17</v>
      </c>
      <c r="B92" s="20" t="s">
        <v>220</v>
      </c>
      <c r="C92" s="29" t="s">
        <v>73</v>
      </c>
      <c r="D92" s="32" t="s">
        <v>253</v>
      </c>
      <c r="E92" s="32" t="s">
        <v>253</v>
      </c>
      <c r="F92" s="21" t="s">
        <v>254</v>
      </c>
      <c r="G92" s="23" t="s">
        <v>24</v>
      </c>
      <c r="H92" s="24">
        <f t="shared" si="5"/>
        <v>35</v>
      </c>
      <c r="I92" s="25">
        <v>14</v>
      </c>
      <c r="J92" s="23"/>
      <c r="K92" s="26">
        <f t="shared" si="4"/>
        <v>0</v>
      </c>
      <c r="L92" s="27">
        <v>0.1</v>
      </c>
      <c r="M92" s="28">
        <f t="shared" si="3"/>
        <v>15.4</v>
      </c>
    </row>
    <row r="93" spans="1:13" ht="13.5">
      <c r="A93" s="20">
        <v>18</v>
      </c>
      <c r="B93" s="20" t="s">
        <v>220</v>
      </c>
      <c r="C93" s="21" t="s">
        <v>76</v>
      </c>
      <c r="D93" s="32" t="s">
        <v>255</v>
      </c>
      <c r="E93" s="32" t="s">
        <v>255</v>
      </c>
      <c r="F93" s="21" t="s">
        <v>256</v>
      </c>
      <c r="G93" s="23" t="s">
        <v>24</v>
      </c>
      <c r="H93" s="24">
        <f t="shared" si="5"/>
        <v>150</v>
      </c>
      <c r="I93" s="25">
        <v>60</v>
      </c>
      <c r="J93" s="23"/>
      <c r="K93" s="26">
        <f t="shared" si="4"/>
        <v>0</v>
      </c>
      <c r="L93" s="27">
        <v>0.1</v>
      </c>
      <c r="M93" s="28">
        <f t="shared" si="3"/>
        <v>66</v>
      </c>
    </row>
    <row r="94" spans="1:13" ht="13.5">
      <c r="A94" s="20">
        <v>19</v>
      </c>
      <c r="B94" s="20" t="s">
        <v>220</v>
      </c>
      <c r="C94" s="29" t="s">
        <v>79</v>
      </c>
      <c r="D94" s="32" t="s">
        <v>257</v>
      </c>
      <c r="E94" s="32" t="s">
        <v>257</v>
      </c>
      <c r="F94" s="21" t="s">
        <v>258</v>
      </c>
      <c r="G94" s="23" t="s">
        <v>24</v>
      </c>
      <c r="H94" s="24">
        <f t="shared" si="5"/>
        <v>27.5</v>
      </c>
      <c r="I94" s="25">
        <v>11</v>
      </c>
      <c r="J94" s="23"/>
      <c r="K94" s="26">
        <f t="shared" si="4"/>
        <v>0</v>
      </c>
      <c r="L94" s="27">
        <v>0.1</v>
      </c>
      <c r="M94" s="28">
        <f t="shared" si="3"/>
        <v>12.1</v>
      </c>
    </row>
    <row r="95" spans="1:13" ht="13.5">
      <c r="A95" s="20">
        <v>20</v>
      </c>
      <c r="B95" s="20" t="s">
        <v>220</v>
      </c>
      <c r="C95" s="29" t="s">
        <v>82</v>
      </c>
      <c r="D95" s="32" t="s">
        <v>259</v>
      </c>
      <c r="E95" s="32" t="s">
        <v>259</v>
      </c>
      <c r="F95" s="21" t="s">
        <v>260</v>
      </c>
      <c r="G95" s="23" t="s">
        <v>24</v>
      </c>
      <c r="H95" s="24">
        <f t="shared" si="5"/>
        <v>95</v>
      </c>
      <c r="I95" s="25">
        <v>38</v>
      </c>
      <c r="J95" s="23"/>
      <c r="K95" s="26">
        <f t="shared" si="4"/>
        <v>0</v>
      </c>
      <c r="L95" s="27">
        <v>0.1</v>
      </c>
      <c r="M95" s="28">
        <f t="shared" si="3"/>
        <v>41.8</v>
      </c>
    </row>
    <row r="96" spans="1:13" ht="13.5">
      <c r="A96" s="20">
        <v>21</v>
      </c>
      <c r="B96" s="20" t="s">
        <v>220</v>
      </c>
      <c r="C96" s="29" t="s">
        <v>85</v>
      </c>
      <c r="D96" s="32" t="s">
        <v>261</v>
      </c>
      <c r="E96" s="32" t="s">
        <v>261</v>
      </c>
      <c r="F96" s="21" t="s">
        <v>262</v>
      </c>
      <c r="G96" s="23" t="s">
        <v>66</v>
      </c>
      <c r="H96" s="24">
        <f t="shared" si="5"/>
        <v>20</v>
      </c>
      <c r="I96" s="33">
        <v>8</v>
      </c>
      <c r="J96" s="23"/>
      <c r="K96" s="26">
        <f t="shared" si="4"/>
        <v>0</v>
      </c>
      <c r="L96" s="27">
        <v>0.1</v>
      </c>
      <c r="M96" s="28">
        <f t="shared" si="3"/>
        <v>8.8</v>
      </c>
    </row>
    <row r="97" spans="1:13" ht="13.5">
      <c r="A97" s="20">
        <v>22</v>
      </c>
      <c r="B97" s="20" t="s">
        <v>220</v>
      </c>
      <c r="C97" s="21" t="s">
        <v>263</v>
      </c>
      <c r="D97" s="32" t="s">
        <v>264</v>
      </c>
      <c r="E97" s="32" t="s">
        <v>264</v>
      </c>
      <c r="F97" s="21" t="s">
        <v>265</v>
      </c>
      <c r="G97" s="23" t="s">
        <v>24</v>
      </c>
      <c r="H97" s="24">
        <f t="shared" si="5"/>
        <v>150</v>
      </c>
      <c r="I97" s="25">
        <v>60</v>
      </c>
      <c r="J97" s="23"/>
      <c r="K97" s="26">
        <f t="shared" si="4"/>
        <v>0</v>
      </c>
      <c r="L97" s="27">
        <v>0.1</v>
      </c>
      <c r="M97" s="28">
        <f t="shared" si="3"/>
        <v>66</v>
      </c>
    </row>
    <row r="98" spans="1:13" ht="13.5">
      <c r="A98" s="20">
        <v>23</v>
      </c>
      <c r="B98" s="20" t="s">
        <v>220</v>
      </c>
      <c r="C98" s="29" t="s">
        <v>91</v>
      </c>
      <c r="D98" s="32" t="s">
        <v>266</v>
      </c>
      <c r="E98" s="32" t="s">
        <v>266</v>
      </c>
      <c r="F98" s="21" t="s">
        <v>267</v>
      </c>
      <c r="G98" s="23" t="s">
        <v>24</v>
      </c>
      <c r="H98" s="24">
        <f t="shared" si="5"/>
        <v>175</v>
      </c>
      <c r="I98" s="25">
        <v>70</v>
      </c>
      <c r="J98" s="23"/>
      <c r="K98" s="26">
        <f t="shared" si="4"/>
        <v>0</v>
      </c>
      <c r="L98" s="27">
        <v>0.1</v>
      </c>
      <c r="M98" s="28">
        <f t="shared" si="3"/>
        <v>77</v>
      </c>
    </row>
    <row r="99" spans="1:13" ht="13.5">
      <c r="A99" s="20">
        <v>24</v>
      </c>
      <c r="B99" s="20" t="s">
        <v>220</v>
      </c>
      <c r="C99" s="21" t="s">
        <v>94</v>
      </c>
      <c r="D99" s="32" t="s">
        <v>268</v>
      </c>
      <c r="E99" s="32" t="s">
        <v>268</v>
      </c>
      <c r="F99" s="21" t="s">
        <v>269</v>
      </c>
      <c r="G99" s="23" t="s">
        <v>24</v>
      </c>
      <c r="H99" s="24">
        <f t="shared" si="5"/>
        <v>150</v>
      </c>
      <c r="I99" s="25">
        <v>60</v>
      </c>
      <c r="J99" s="23"/>
      <c r="K99" s="26">
        <f t="shared" si="4"/>
        <v>0</v>
      </c>
      <c r="L99" s="27">
        <v>0.1</v>
      </c>
      <c r="M99" s="28">
        <f t="shared" si="3"/>
        <v>66</v>
      </c>
    </row>
    <row r="100" spans="1:13" ht="13.5">
      <c r="A100" s="20">
        <v>25</v>
      </c>
      <c r="B100" s="20" t="s">
        <v>220</v>
      </c>
      <c r="C100" s="29" t="s">
        <v>97</v>
      </c>
      <c r="D100" s="32" t="s">
        <v>270</v>
      </c>
      <c r="E100" s="32" t="s">
        <v>270</v>
      </c>
      <c r="F100" s="21" t="s">
        <v>271</v>
      </c>
      <c r="G100" s="23" t="s">
        <v>24</v>
      </c>
      <c r="H100" s="24">
        <f t="shared" si="5"/>
        <v>175</v>
      </c>
      <c r="I100" s="25">
        <v>70</v>
      </c>
      <c r="J100" s="23"/>
      <c r="K100" s="26">
        <f t="shared" si="4"/>
        <v>0</v>
      </c>
      <c r="L100" s="27">
        <v>0.1</v>
      </c>
      <c r="M100" s="28">
        <f t="shared" si="3"/>
        <v>77</v>
      </c>
    </row>
    <row r="101" spans="1:13" ht="13.5">
      <c r="A101" s="20">
        <v>26</v>
      </c>
      <c r="B101" s="20" t="s">
        <v>220</v>
      </c>
      <c r="C101" s="21" t="s">
        <v>100</v>
      </c>
      <c r="D101" s="32" t="s">
        <v>272</v>
      </c>
      <c r="E101" s="32" t="s">
        <v>272</v>
      </c>
      <c r="F101" s="21" t="s">
        <v>273</v>
      </c>
      <c r="G101" s="23" t="s">
        <v>24</v>
      </c>
      <c r="H101" s="24">
        <f t="shared" si="5"/>
        <v>27.5</v>
      </c>
      <c r="I101" s="25">
        <v>11</v>
      </c>
      <c r="J101" s="23"/>
      <c r="K101" s="26">
        <f t="shared" si="4"/>
        <v>0</v>
      </c>
      <c r="L101" s="27">
        <v>0.1</v>
      </c>
      <c r="M101" s="28">
        <f t="shared" si="3"/>
        <v>12.1</v>
      </c>
    </row>
    <row r="102" spans="1:13" ht="13.5">
      <c r="A102" s="20">
        <v>27</v>
      </c>
      <c r="B102" s="20" t="s">
        <v>220</v>
      </c>
      <c r="C102" s="29" t="s">
        <v>103</v>
      </c>
      <c r="D102" s="31" t="s">
        <v>274</v>
      </c>
      <c r="E102" s="31" t="s">
        <v>274</v>
      </c>
      <c r="F102" s="22" t="s">
        <v>275</v>
      </c>
      <c r="G102" s="23" t="s">
        <v>24</v>
      </c>
      <c r="H102" s="24">
        <f t="shared" si="5"/>
        <v>87.5</v>
      </c>
      <c r="I102" s="25">
        <v>35</v>
      </c>
      <c r="J102" s="23"/>
      <c r="K102" s="26">
        <f t="shared" si="4"/>
        <v>0</v>
      </c>
      <c r="L102" s="27">
        <v>0.1</v>
      </c>
      <c r="M102" s="28">
        <f t="shared" si="3"/>
        <v>38.5</v>
      </c>
    </row>
    <row r="103" spans="1:13" ht="13.5">
      <c r="A103" s="20">
        <v>28</v>
      </c>
      <c r="B103" s="20" t="s">
        <v>220</v>
      </c>
      <c r="C103" s="29" t="s">
        <v>106</v>
      </c>
      <c r="D103" s="32" t="s">
        <v>276</v>
      </c>
      <c r="E103" s="32" t="s">
        <v>276</v>
      </c>
      <c r="F103" s="21" t="s">
        <v>277</v>
      </c>
      <c r="G103" s="23" t="s">
        <v>24</v>
      </c>
      <c r="H103" s="24">
        <f t="shared" si="5"/>
        <v>175</v>
      </c>
      <c r="I103" s="25">
        <v>70</v>
      </c>
      <c r="J103" s="23"/>
      <c r="K103" s="26">
        <f t="shared" si="4"/>
        <v>0</v>
      </c>
      <c r="L103" s="27">
        <v>0.1</v>
      </c>
      <c r="M103" s="28">
        <f t="shared" si="3"/>
        <v>77</v>
      </c>
    </row>
    <row r="104" spans="1:13" ht="13.5">
      <c r="A104" s="20">
        <v>29</v>
      </c>
      <c r="B104" s="20" t="s">
        <v>220</v>
      </c>
      <c r="C104" s="29" t="s">
        <v>109</v>
      </c>
      <c r="D104" s="32" t="s">
        <v>278</v>
      </c>
      <c r="E104" s="32" t="s">
        <v>278</v>
      </c>
      <c r="F104" s="21" t="s">
        <v>279</v>
      </c>
      <c r="G104" s="23" t="s">
        <v>24</v>
      </c>
      <c r="H104" s="24">
        <f t="shared" si="5"/>
        <v>65</v>
      </c>
      <c r="I104" s="25">
        <v>26</v>
      </c>
      <c r="J104" s="23"/>
      <c r="K104" s="26">
        <f t="shared" si="4"/>
        <v>0</v>
      </c>
      <c r="L104" s="27">
        <v>0.1</v>
      </c>
      <c r="M104" s="28">
        <f t="shared" si="3"/>
        <v>28.6</v>
      </c>
    </row>
    <row r="105" spans="1:13" ht="13.5">
      <c r="A105" s="20">
        <v>30</v>
      </c>
      <c r="B105" s="20" t="s">
        <v>220</v>
      </c>
      <c r="C105" s="21" t="s">
        <v>112</v>
      </c>
      <c r="D105" s="31" t="s">
        <v>280</v>
      </c>
      <c r="E105" s="31" t="s">
        <v>280</v>
      </c>
      <c r="F105" s="22" t="s">
        <v>281</v>
      </c>
      <c r="G105" s="23" t="s">
        <v>24</v>
      </c>
      <c r="H105" s="24">
        <f t="shared" si="5"/>
        <v>25</v>
      </c>
      <c r="I105" s="25">
        <v>10</v>
      </c>
      <c r="J105" s="23"/>
      <c r="K105" s="26">
        <f t="shared" si="4"/>
        <v>0</v>
      </c>
      <c r="L105" s="27">
        <v>0.1</v>
      </c>
      <c r="M105" s="28">
        <f t="shared" si="3"/>
        <v>11</v>
      </c>
    </row>
    <row r="106" spans="1:13" ht="13.5">
      <c r="A106" s="20">
        <v>31</v>
      </c>
      <c r="B106" s="20" t="s">
        <v>220</v>
      </c>
      <c r="C106" s="29" t="s">
        <v>115</v>
      </c>
      <c r="D106" s="32" t="s">
        <v>282</v>
      </c>
      <c r="E106" s="32" t="s">
        <v>282</v>
      </c>
      <c r="F106" s="21" t="s">
        <v>283</v>
      </c>
      <c r="G106" s="23" t="s">
        <v>24</v>
      </c>
      <c r="H106" s="24">
        <f t="shared" si="5"/>
        <v>150</v>
      </c>
      <c r="I106" s="25">
        <v>60</v>
      </c>
      <c r="J106" s="23"/>
      <c r="K106" s="26">
        <f t="shared" si="4"/>
        <v>0</v>
      </c>
      <c r="L106" s="27">
        <v>0.1</v>
      </c>
      <c r="M106" s="28">
        <f t="shared" si="3"/>
        <v>66</v>
      </c>
    </row>
    <row r="107" spans="1:13" ht="13.5">
      <c r="A107" s="20">
        <v>32</v>
      </c>
      <c r="B107" s="20" t="s">
        <v>220</v>
      </c>
      <c r="C107" s="29" t="s">
        <v>118</v>
      </c>
      <c r="D107" s="31" t="s">
        <v>284</v>
      </c>
      <c r="E107" s="31" t="s">
        <v>284</v>
      </c>
      <c r="F107" s="22" t="s">
        <v>285</v>
      </c>
      <c r="G107" s="23" t="s">
        <v>24</v>
      </c>
      <c r="H107" s="24">
        <f t="shared" si="5"/>
        <v>95</v>
      </c>
      <c r="I107" s="25">
        <v>38</v>
      </c>
      <c r="J107" s="23"/>
      <c r="K107" s="26">
        <f t="shared" si="4"/>
        <v>0</v>
      </c>
      <c r="L107" s="27">
        <v>0.1</v>
      </c>
      <c r="M107" s="28">
        <f t="shared" si="3"/>
        <v>41.8</v>
      </c>
    </row>
    <row r="108" spans="1:13" ht="13.5">
      <c r="A108" s="20">
        <v>33</v>
      </c>
      <c r="B108" s="20" t="s">
        <v>220</v>
      </c>
      <c r="C108" s="29" t="s">
        <v>25</v>
      </c>
      <c r="D108" s="32" t="s">
        <v>286</v>
      </c>
      <c r="E108" s="32" t="s">
        <v>286</v>
      </c>
      <c r="F108" s="21" t="s">
        <v>287</v>
      </c>
      <c r="G108" s="23" t="s">
        <v>62</v>
      </c>
      <c r="H108" s="24">
        <f t="shared" si="5"/>
        <v>30</v>
      </c>
      <c r="I108" s="25">
        <v>12</v>
      </c>
      <c r="J108" s="23"/>
      <c r="K108" s="26">
        <f t="shared" si="4"/>
        <v>0</v>
      </c>
      <c r="L108" s="27">
        <v>0.104</v>
      </c>
      <c r="M108" s="28">
        <f t="shared" si="3"/>
        <v>13.248</v>
      </c>
    </row>
    <row r="109" spans="1:13" ht="13.5">
      <c r="A109" s="20">
        <v>34</v>
      </c>
      <c r="B109" s="20" t="s">
        <v>220</v>
      </c>
      <c r="C109" s="29" t="s">
        <v>123</v>
      </c>
      <c r="D109" s="32" t="s">
        <v>288</v>
      </c>
      <c r="E109" s="32" t="s">
        <v>288</v>
      </c>
      <c r="F109" s="21" t="s">
        <v>289</v>
      </c>
      <c r="G109" s="23" t="s">
        <v>24</v>
      </c>
      <c r="H109" s="24">
        <f t="shared" si="5"/>
        <v>25</v>
      </c>
      <c r="I109" s="25">
        <v>10</v>
      </c>
      <c r="J109" s="23"/>
      <c r="K109" s="26">
        <f t="shared" si="4"/>
        <v>0</v>
      </c>
      <c r="L109" s="27">
        <v>0.1</v>
      </c>
      <c r="M109" s="28">
        <f t="shared" si="3"/>
        <v>11</v>
      </c>
    </row>
    <row r="110" spans="1:13" ht="13.5">
      <c r="A110" s="20">
        <v>35</v>
      </c>
      <c r="B110" s="20" t="s">
        <v>220</v>
      </c>
      <c r="C110" s="21" t="s">
        <v>126</v>
      </c>
      <c r="D110" s="31" t="s">
        <v>290</v>
      </c>
      <c r="E110" s="31" t="s">
        <v>290</v>
      </c>
      <c r="F110" s="22" t="s">
        <v>291</v>
      </c>
      <c r="G110" s="23" t="s">
        <v>24</v>
      </c>
      <c r="H110" s="24">
        <f t="shared" si="5"/>
        <v>75</v>
      </c>
      <c r="I110" s="25">
        <v>30</v>
      </c>
      <c r="J110" s="23"/>
      <c r="K110" s="26">
        <f t="shared" si="4"/>
        <v>0</v>
      </c>
      <c r="L110" s="27">
        <v>0.1</v>
      </c>
      <c r="M110" s="28">
        <f t="shared" si="3"/>
        <v>33</v>
      </c>
    </row>
    <row r="111" spans="1:13" ht="13.5">
      <c r="A111" s="20">
        <v>36</v>
      </c>
      <c r="B111" s="20" t="s">
        <v>220</v>
      </c>
      <c r="C111" s="29" t="s">
        <v>129</v>
      </c>
      <c r="D111" s="32" t="s">
        <v>292</v>
      </c>
      <c r="E111" s="32" t="s">
        <v>292</v>
      </c>
      <c r="F111" s="21" t="s">
        <v>293</v>
      </c>
      <c r="G111" s="23" t="s">
        <v>24</v>
      </c>
      <c r="H111" s="24">
        <f t="shared" si="5"/>
        <v>25</v>
      </c>
      <c r="I111" s="25">
        <v>10</v>
      </c>
      <c r="J111" s="23"/>
      <c r="K111" s="26">
        <f t="shared" si="4"/>
        <v>0</v>
      </c>
      <c r="L111" s="27">
        <v>0.1</v>
      </c>
      <c r="M111" s="28">
        <f t="shared" si="3"/>
        <v>11</v>
      </c>
    </row>
    <row r="112" spans="1:13" ht="13.5">
      <c r="A112" s="20">
        <v>37</v>
      </c>
      <c r="B112" s="20" t="s">
        <v>220</v>
      </c>
      <c r="C112" s="29" t="s">
        <v>132</v>
      </c>
      <c r="D112" s="32" t="s">
        <v>294</v>
      </c>
      <c r="E112" s="32" t="s">
        <v>294</v>
      </c>
      <c r="F112" s="21" t="s">
        <v>295</v>
      </c>
      <c r="G112" s="23" t="s">
        <v>24</v>
      </c>
      <c r="H112" s="24">
        <f t="shared" si="5"/>
        <v>25</v>
      </c>
      <c r="I112" s="25">
        <v>10</v>
      </c>
      <c r="J112" s="23"/>
      <c r="K112" s="26">
        <f t="shared" si="4"/>
        <v>0</v>
      </c>
      <c r="L112" s="27">
        <v>0.1</v>
      </c>
      <c r="M112" s="28">
        <f t="shared" si="3"/>
        <v>11</v>
      </c>
    </row>
    <row r="113" spans="1:13" ht="13.5">
      <c r="A113" s="20">
        <v>38</v>
      </c>
      <c r="B113" s="20" t="s">
        <v>220</v>
      </c>
      <c r="C113" s="21" t="s">
        <v>135</v>
      </c>
      <c r="D113" s="32" t="s">
        <v>296</v>
      </c>
      <c r="E113" s="32" t="s">
        <v>296</v>
      </c>
      <c r="F113" s="21" t="s">
        <v>297</v>
      </c>
      <c r="G113" s="23" t="s">
        <v>24</v>
      </c>
      <c r="H113" s="24">
        <f t="shared" si="5"/>
        <v>30</v>
      </c>
      <c r="I113" s="25">
        <v>12</v>
      </c>
      <c r="J113" s="23"/>
      <c r="K113" s="26">
        <f t="shared" si="4"/>
        <v>0</v>
      </c>
      <c r="L113" s="27">
        <v>0.1</v>
      </c>
      <c r="M113" s="28">
        <f t="shared" si="3"/>
        <v>13.2</v>
      </c>
    </row>
    <row r="114" spans="1:13" ht="13.5">
      <c r="A114" s="20">
        <v>39</v>
      </c>
      <c r="B114" s="20" t="s">
        <v>220</v>
      </c>
      <c r="C114" s="21" t="s">
        <v>138</v>
      </c>
      <c r="D114" s="31" t="s">
        <v>298</v>
      </c>
      <c r="E114" s="31" t="s">
        <v>298</v>
      </c>
      <c r="F114" s="22" t="s">
        <v>299</v>
      </c>
      <c r="G114" s="23" t="s">
        <v>24</v>
      </c>
      <c r="H114" s="24">
        <f t="shared" si="5"/>
        <v>47.5</v>
      </c>
      <c r="I114" s="25">
        <v>19</v>
      </c>
      <c r="J114" s="23"/>
      <c r="K114" s="26">
        <f t="shared" si="4"/>
        <v>0</v>
      </c>
      <c r="L114" s="27">
        <v>0.1</v>
      </c>
      <c r="M114" s="28">
        <f t="shared" si="3"/>
        <v>20.9</v>
      </c>
    </row>
    <row r="115" spans="1:13" ht="13.5">
      <c r="A115" s="20">
        <v>40</v>
      </c>
      <c r="B115" s="20" t="s">
        <v>220</v>
      </c>
      <c r="C115" s="21" t="s">
        <v>141</v>
      </c>
      <c r="D115" s="31" t="s">
        <v>300</v>
      </c>
      <c r="E115" s="31" t="s">
        <v>300</v>
      </c>
      <c r="F115" s="22" t="s">
        <v>301</v>
      </c>
      <c r="G115" s="23" t="s">
        <v>24</v>
      </c>
      <c r="H115" s="24">
        <f t="shared" si="5"/>
        <v>47.5</v>
      </c>
      <c r="I115" s="25">
        <v>19</v>
      </c>
      <c r="J115" s="23"/>
      <c r="K115" s="26">
        <f t="shared" si="4"/>
        <v>0</v>
      </c>
      <c r="L115" s="27">
        <v>0.1</v>
      </c>
      <c r="M115" s="28">
        <f t="shared" si="3"/>
        <v>20.9</v>
      </c>
    </row>
    <row r="116" spans="1:13" ht="13.5">
      <c r="A116" s="20">
        <v>41</v>
      </c>
      <c r="B116" s="20" t="s">
        <v>220</v>
      </c>
      <c r="C116" s="22" t="s">
        <v>144</v>
      </c>
      <c r="D116" s="32" t="s">
        <v>302</v>
      </c>
      <c r="E116" s="32" t="s">
        <v>302</v>
      </c>
      <c r="F116" s="21" t="s">
        <v>303</v>
      </c>
      <c r="G116" s="23" t="s">
        <v>24</v>
      </c>
      <c r="H116" s="24">
        <f t="shared" si="5"/>
        <v>65</v>
      </c>
      <c r="I116" s="25">
        <v>26</v>
      </c>
      <c r="J116" s="23"/>
      <c r="K116" s="26">
        <f t="shared" si="4"/>
        <v>0</v>
      </c>
      <c r="L116" s="27">
        <v>0.1</v>
      </c>
      <c r="M116" s="28">
        <f t="shared" si="3"/>
        <v>28.6</v>
      </c>
    </row>
    <row r="117" spans="1:13" ht="13.5">
      <c r="A117" s="20">
        <v>42</v>
      </c>
      <c r="B117" s="20" t="s">
        <v>220</v>
      </c>
      <c r="C117" s="29" t="s">
        <v>147</v>
      </c>
      <c r="D117" s="32" t="s">
        <v>304</v>
      </c>
      <c r="E117" s="32" t="s">
        <v>304</v>
      </c>
      <c r="F117" s="21" t="s">
        <v>305</v>
      </c>
      <c r="G117" s="23" t="s">
        <v>150</v>
      </c>
      <c r="H117" s="24">
        <f t="shared" si="5"/>
        <v>25</v>
      </c>
      <c r="I117" s="25">
        <v>10</v>
      </c>
      <c r="J117" s="23"/>
      <c r="K117" s="26">
        <f t="shared" si="4"/>
        <v>0</v>
      </c>
      <c r="L117" s="27">
        <v>0</v>
      </c>
      <c r="M117" s="28">
        <f t="shared" si="3"/>
        <v>10</v>
      </c>
    </row>
    <row r="118" spans="1:13" ht="13.5">
      <c r="A118" s="20">
        <v>43</v>
      </c>
      <c r="B118" s="20" t="s">
        <v>220</v>
      </c>
      <c r="C118" s="29" t="s">
        <v>151</v>
      </c>
      <c r="D118" s="32" t="s">
        <v>306</v>
      </c>
      <c r="E118" s="32" t="s">
        <v>306</v>
      </c>
      <c r="F118" s="21" t="s">
        <v>307</v>
      </c>
      <c r="G118" s="23" t="s">
        <v>24</v>
      </c>
      <c r="H118" s="24">
        <f t="shared" si="5"/>
        <v>147.5</v>
      </c>
      <c r="I118" s="25">
        <v>59</v>
      </c>
      <c r="J118" s="23"/>
      <c r="K118" s="26">
        <f t="shared" si="4"/>
        <v>0</v>
      </c>
      <c r="L118" s="27">
        <v>0.1</v>
      </c>
      <c r="M118" s="28">
        <f t="shared" si="3"/>
        <v>64.9</v>
      </c>
    </row>
    <row r="119" spans="1:13" ht="13.5">
      <c r="A119" s="20">
        <v>44</v>
      </c>
      <c r="B119" s="20" t="s">
        <v>220</v>
      </c>
      <c r="C119" s="29" t="s">
        <v>154</v>
      </c>
      <c r="D119" s="31" t="s">
        <v>308</v>
      </c>
      <c r="E119" s="31" t="s">
        <v>308</v>
      </c>
      <c r="F119" s="22" t="s">
        <v>309</v>
      </c>
      <c r="G119" s="23" t="s">
        <v>24</v>
      </c>
      <c r="H119" s="24">
        <f t="shared" si="5"/>
        <v>112.5</v>
      </c>
      <c r="I119" s="25">
        <v>45</v>
      </c>
      <c r="J119" s="23"/>
      <c r="K119" s="26">
        <f t="shared" si="4"/>
        <v>0</v>
      </c>
      <c r="L119" s="27">
        <v>0.1</v>
      </c>
      <c r="M119" s="28">
        <f t="shared" si="3"/>
        <v>49.5</v>
      </c>
    </row>
    <row r="120" spans="1:13" ht="13.5">
      <c r="A120" s="20">
        <v>45</v>
      </c>
      <c r="B120" s="20" t="s">
        <v>220</v>
      </c>
      <c r="C120" s="29" t="s">
        <v>157</v>
      </c>
      <c r="D120" s="32" t="s">
        <v>310</v>
      </c>
      <c r="E120" s="32" t="s">
        <v>310</v>
      </c>
      <c r="F120" s="21" t="s">
        <v>311</v>
      </c>
      <c r="G120" s="23" t="s">
        <v>24</v>
      </c>
      <c r="H120" s="24">
        <f t="shared" si="5"/>
        <v>50</v>
      </c>
      <c r="I120" s="25">
        <v>20</v>
      </c>
      <c r="J120" s="23"/>
      <c r="K120" s="26">
        <f t="shared" si="4"/>
        <v>0</v>
      </c>
      <c r="L120" s="27">
        <v>0.1</v>
      </c>
      <c r="M120" s="28">
        <f t="shared" si="3"/>
        <v>22</v>
      </c>
    </row>
    <row r="121" spans="1:13" ht="13.5">
      <c r="A121" s="20">
        <v>46</v>
      </c>
      <c r="B121" s="20" t="s">
        <v>220</v>
      </c>
      <c r="C121" s="29" t="s">
        <v>160</v>
      </c>
      <c r="D121" s="32" t="s">
        <v>312</v>
      </c>
      <c r="E121" s="32" t="s">
        <v>312</v>
      </c>
      <c r="F121" s="21" t="s">
        <v>313</v>
      </c>
      <c r="G121" s="23" t="s">
        <v>24</v>
      </c>
      <c r="H121" s="24">
        <f t="shared" si="5"/>
        <v>50</v>
      </c>
      <c r="I121" s="25">
        <v>20</v>
      </c>
      <c r="J121" s="23"/>
      <c r="K121" s="26">
        <f t="shared" si="4"/>
        <v>0</v>
      </c>
      <c r="L121" s="27">
        <v>0.1</v>
      </c>
      <c r="M121" s="28">
        <f t="shared" si="3"/>
        <v>22</v>
      </c>
    </row>
    <row r="122" spans="1:13" ht="13.5">
      <c r="A122" s="20">
        <v>47</v>
      </c>
      <c r="B122" s="20" t="s">
        <v>220</v>
      </c>
      <c r="C122" s="29" t="s">
        <v>163</v>
      </c>
      <c r="D122" s="32" t="s">
        <v>314</v>
      </c>
      <c r="E122" s="32" t="s">
        <v>314</v>
      </c>
      <c r="F122" s="21" t="s">
        <v>315</v>
      </c>
      <c r="G122" s="23" t="s">
        <v>66</v>
      </c>
      <c r="H122" s="24">
        <f t="shared" si="5"/>
        <v>57.5</v>
      </c>
      <c r="I122" s="25">
        <v>23</v>
      </c>
      <c r="J122" s="23"/>
      <c r="K122" s="26">
        <f t="shared" si="4"/>
        <v>0</v>
      </c>
      <c r="L122" s="27">
        <v>0.1</v>
      </c>
      <c r="M122" s="28">
        <f t="shared" si="3"/>
        <v>25.3</v>
      </c>
    </row>
    <row r="123" spans="1:13" ht="13.5">
      <c r="A123" s="20">
        <v>48</v>
      </c>
      <c r="B123" s="20" t="s">
        <v>220</v>
      </c>
      <c r="C123" s="21" t="s">
        <v>166</v>
      </c>
      <c r="D123" s="32" t="s">
        <v>316</v>
      </c>
      <c r="E123" s="32" t="s">
        <v>316</v>
      </c>
      <c r="F123" s="21" t="s">
        <v>317</v>
      </c>
      <c r="G123" s="23" t="s">
        <v>24</v>
      </c>
      <c r="H123" s="24">
        <f t="shared" si="5"/>
        <v>25</v>
      </c>
      <c r="I123" s="25">
        <v>10</v>
      </c>
      <c r="J123" s="23"/>
      <c r="K123" s="26">
        <f t="shared" si="4"/>
        <v>0</v>
      </c>
      <c r="L123" s="27">
        <v>0.1</v>
      </c>
      <c r="M123" s="28">
        <f t="shared" si="3"/>
        <v>11</v>
      </c>
    </row>
    <row r="124" spans="1:13" ht="13.5">
      <c r="A124" s="20">
        <v>49</v>
      </c>
      <c r="B124" s="20" t="s">
        <v>220</v>
      </c>
      <c r="C124" s="29" t="s">
        <v>169</v>
      </c>
      <c r="D124" s="32" t="s">
        <v>318</v>
      </c>
      <c r="E124" s="32" t="s">
        <v>318</v>
      </c>
      <c r="F124" s="21" t="s">
        <v>319</v>
      </c>
      <c r="G124" s="23" t="s">
        <v>24</v>
      </c>
      <c r="H124" s="24">
        <f t="shared" si="5"/>
        <v>75</v>
      </c>
      <c r="I124" s="25">
        <v>30</v>
      </c>
      <c r="J124" s="23"/>
      <c r="K124" s="26">
        <f t="shared" si="4"/>
        <v>0</v>
      </c>
      <c r="L124" s="27">
        <v>0.1</v>
      </c>
      <c r="M124" s="28">
        <f t="shared" si="3"/>
        <v>33</v>
      </c>
    </row>
    <row r="125" spans="1:13" ht="13.5">
      <c r="A125" s="20">
        <v>50</v>
      </c>
      <c r="B125" s="20" t="s">
        <v>220</v>
      </c>
      <c r="C125" s="29" t="s">
        <v>172</v>
      </c>
      <c r="D125" s="32" t="s">
        <v>320</v>
      </c>
      <c r="E125" s="32" t="s">
        <v>320</v>
      </c>
      <c r="F125" s="21" t="s">
        <v>321</v>
      </c>
      <c r="G125" s="23" t="s">
        <v>24</v>
      </c>
      <c r="H125" s="24">
        <f t="shared" si="5"/>
        <v>37.5</v>
      </c>
      <c r="I125" s="25">
        <v>15</v>
      </c>
      <c r="J125" s="23"/>
      <c r="K125" s="26">
        <f t="shared" si="4"/>
        <v>0</v>
      </c>
      <c r="L125" s="27">
        <v>0.1</v>
      </c>
      <c r="M125" s="28">
        <f t="shared" si="3"/>
        <v>16.5</v>
      </c>
    </row>
    <row r="126" spans="1:13" ht="13.5">
      <c r="A126" s="20">
        <v>51</v>
      </c>
      <c r="B126" s="20" t="s">
        <v>220</v>
      </c>
      <c r="C126" s="29" t="s">
        <v>175</v>
      </c>
      <c r="D126" s="31" t="s">
        <v>322</v>
      </c>
      <c r="E126" s="31" t="s">
        <v>322</v>
      </c>
      <c r="F126" s="22" t="s">
        <v>323</v>
      </c>
      <c r="G126" s="23" t="s">
        <v>24</v>
      </c>
      <c r="H126" s="24">
        <f t="shared" si="5"/>
        <v>222.5</v>
      </c>
      <c r="I126" s="25">
        <v>89</v>
      </c>
      <c r="J126" s="23"/>
      <c r="K126" s="26">
        <f t="shared" si="4"/>
        <v>0</v>
      </c>
      <c r="L126" s="27">
        <v>0.1</v>
      </c>
      <c r="M126" s="28">
        <f t="shared" si="3"/>
        <v>97.9</v>
      </c>
    </row>
    <row r="127" spans="1:13" ht="13.5">
      <c r="A127" s="20">
        <v>52</v>
      </c>
      <c r="B127" s="20" t="s">
        <v>220</v>
      </c>
      <c r="C127" s="21" t="s">
        <v>178</v>
      </c>
      <c r="D127" s="32" t="s">
        <v>324</v>
      </c>
      <c r="E127" s="32" t="s">
        <v>324</v>
      </c>
      <c r="F127" s="21" t="s">
        <v>325</v>
      </c>
      <c r="G127" s="23" t="s">
        <v>24</v>
      </c>
      <c r="H127" s="24">
        <f t="shared" si="5"/>
        <v>75</v>
      </c>
      <c r="I127" s="25">
        <v>30</v>
      </c>
      <c r="J127" s="23"/>
      <c r="K127" s="26">
        <f t="shared" si="4"/>
        <v>0</v>
      </c>
      <c r="L127" s="27">
        <v>0.1</v>
      </c>
      <c r="M127" s="28">
        <f t="shared" si="3"/>
        <v>33</v>
      </c>
    </row>
    <row r="128" spans="1:13" ht="13.5">
      <c r="A128" s="20">
        <v>53</v>
      </c>
      <c r="B128" s="20" t="s">
        <v>220</v>
      </c>
      <c r="C128" s="22" t="s">
        <v>181</v>
      </c>
      <c r="D128" s="31" t="s">
        <v>326</v>
      </c>
      <c r="E128" s="31" t="s">
        <v>326</v>
      </c>
      <c r="F128" s="22" t="s">
        <v>327</v>
      </c>
      <c r="G128" s="23" t="s">
        <v>62</v>
      </c>
      <c r="H128" s="24">
        <f t="shared" si="5"/>
        <v>37.5</v>
      </c>
      <c r="I128" s="25">
        <v>15</v>
      </c>
      <c r="J128" s="23"/>
      <c r="K128" s="26">
        <f t="shared" si="4"/>
        <v>0</v>
      </c>
      <c r="L128" s="27">
        <v>0.104</v>
      </c>
      <c r="M128" s="28">
        <f t="shared" si="3"/>
        <v>16.56</v>
      </c>
    </row>
    <row r="129" spans="1:13" ht="13.5">
      <c r="A129" s="20">
        <v>54</v>
      </c>
      <c r="B129" s="20" t="s">
        <v>220</v>
      </c>
      <c r="C129" s="29" t="s">
        <v>184</v>
      </c>
      <c r="D129" s="32" t="s">
        <v>328</v>
      </c>
      <c r="E129" s="32" t="s">
        <v>328</v>
      </c>
      <c r="F129" s="21" t="s">
        <v>329</v>
      </c>
      <c r="G129" s="23" t="s">
        <v>24</v>
      </c>
      <c r="H129" s="24">
        <f t="shared" si="5"/>
        <v>100</v>
      </c>
      <c r="I129" s="25">
        <v>40</v>
      </c>
      <c r="J129" s="23"/>
      <c r="K129" s="26">
        <f t="shared" si="4"/>
        <v>0</v>
      </c>
      <c r="L129" s="27">
        <v>0.1</v>
      </c>
      <c r="M129" s="28">
        <f t="shared" si="3"/>
        <v>44</v>
      </c>
    </row>
    <row r="130" spans="1:13" ht="13.5">
      <c r="A130" s="20">
        <v>55</v>
      </c>
      <c r="B130" s="20" t="s">
        <v>220</v>
      </c>
      <c r="C130" s="22" t="s">
        <v>187</v>
      </c>
      <c r="D130" s="31" t="s">
        <v>330</v>
      </c>
      <c r="E130" s="31" t="s">
        <v>330</v>
      </c>
      <c r="F130" s="22" t="s">
        <v>331</v>
      </c>
      <c r="G130" s="23" t="s">
        <v>24</v>
      </c>
      <c r="H130" s="24">
        <f t="shared" si="5"/>
        <v>72.5</v>
      </c>
      <c r="I130" s="25">
        <v>29</v>
      </c>
      <c r="J130" s="23"/>
      <c r="K130" s="26">
        <f t="shared" si="4"/>
        <v>0</v>
      </c>
      <c r="L130" s="27">
        <v>0.1</v>
      </c>
      <c r="M130" s="28">
        <f t="shared" si="3"/>
        <v>31.9</v>
      </c>
    </row>
    <row r="131" spans="1:13" ht="13.5">
      <c r="A131" s="20">
        <v>56</v>
      </c>
      <c r="B131" s="20" t="s">
        <v>220</v>
      </c>
      <c r="C131" s="29" t="s">
        <v>190</v>
      </c>
      <c r="D131" s="32" t="s">
        <v>332</v>
      </c>
      <c r="E131" s="32" t="s">
        <v>332</v>
      </c>
      <c r="F131" s="21" t="s">
        <v>333</v>
      </c>
      <c r="G131" s="23" t="s">
        <v>24</v>
      </c>
      <c r="H131" s="24">
        <f t="shared" si="5"/>
        <v>187.5</v>
      </c>
      <c r="I131" s="25">
        <v>75</v>
      </c>
      <c r="J131" s="23"/>
      <c r="K131" s="26">
        <f t="shared" si="4"/>
        <v>0</v>
      </c>
      <c r="L131" s="27">
        <v>0.1</v>
      </c>
      <c r="M131" s="28">
        <f t="shared" si="3"/>
        <v>82.5</v>
      </c>
    </row>
    <row r="132" spans="1:13" ht="13.5">
      <c r="A132" s="20">
        <v>57</v>
      </c>
      <c r="B132" s="20" t="s">
        <v>220</v>
      </c>
      <c r="C132" s="29" t="s">
        <v>193</v>
      </c>
      <c r="D132" s="32" t="s">
        <v>334</v>
      </c>
      <c r="E132" s="32" t="s">
        <v>334</v>
      </c>
      <c r="F132" s="21" t="s">
        <v>335</v>
      </c>
      <c r="G132" s="23" t="s">
        <v>24</v>
      </c>
      <c r="H132" s="24">
        <f t="shared" si="5"/>
        <v>22.5</v>
      </c>
      <c r="I132" s="25">
        <v>9</v>
      </c>
      <c r="J132" s="23"/>
      <c r="K132" s="26">
        <f t="shared" si="4"/>
        <v>0</v>
      </c>
      <c r="L132" s="27">
        <v>0.1</v>
      </c>
      <c r="M132" s="28">
        <f t="shared" si="3"/>
        <v>9.9</v>
      </c>
    </row>
    <row r="133" spans="1:13" ht="13.5">
      <c r="A133" s="20">
        <v>58</v>
      </c>
      <c r="B133" s="20" t="s">
        <v>220</v>
      </c>
      <c r="C133" s="29" t="s">
        <v>196</v>
      </c>
      <c r="D133" s="32" t="s">
        <v>336</v>
      </c>
      <c r="E133" s="32" t="s">
        <v>336</v>
      </c>
      <c r="F133" s="21" t="s">
        <v>337</v>
      </c>
      <c r="G133" s="23" t="s">
        <v>24</v>
      </c>
      <c r="H133" s="24">
        <f t="shared" si="5"/>
        <v>75</v>
      </c>
      <c r="I133" s="25">
        <v>30</v>
      </c>
      <c r="J133" s="23"/>
      <c r="K133" s="26">
        <f t="shared" si="4"/>
        <v>0</v>
      </c>
      <c r="L133" s="27">
        <v>0.1</v>
      </c>
      <c r="M133" s="28">
        <f t="shared" si="3"/>
        <v>33</v>
      </c>
    </row>
    <row r="134" spans="1:13" ht="13.5">
      <c r="A134" s="20">
        <v>59</v>
      </c>
      <c r="B134" s="20" t="s">
        <v>220</v>
      </c>
      <c r="C134" s="29" t="s">
        <v>199</v>
      </c>
      <c r="D134" s="32" t="s">
        <v>338</v>
      </c>
      <c r="E134" s="32" t="s">
        <v>338</v>
      </c>
      <c r="F134" s="21" t="s">
        <v>339</v>
      </c>
      <c r="G134" s="23" t="s">
        <v>24</v>
      </c>
      <c r="H134" s="24">
        <f t="shared" si="5"/>
        <v>162.5</v>
      </c>
      <c r="I134" s="25">
        <v>65</v>
      </c>
      <c r="J134" s="23"/>
      <c r="K134" s="26">
        <f t="shared" si="4"/>
        <v>0</v>
      </c>
      <c r="L134" s="27">
        <v>0.1</v>
      </c>
      <c r="M134" s="28">
        <f t="shared" si="3"/>
        <v>71.5</v>
      </c>
    </row>
    <row r="135" spans="1:13" ht="13.5">
      <c r="A135" s="20">
        <v>60</v>
      </c>
      <c r="B135" s="20" t="s">
        <v>220</v>
      </c>
      <c r="C135" s="21" t="s">
        <v>202</v>
      </c>
      <c r="D135" s="32" t="s">
        <v>340</v>
      </c>
      <c r="E135" s="32" t="s">
        <v>340</v>
      </c>
      <c r="F135" s="21" t="s">
        <v>341</v>
      </c>
      <c r="G135" s="23" t="s">
        <v>24</v>
      </c>
      <c r="H135" s="24">
        <f t="shared" si="5"/>
        <v>75</v>
      </c>
      <c r="I135" s="25">
        <v>30</v>
      </c>
      <c r="J135" s="23"/>
      <c r="K135" s="26">
        <f t="shared" si="4"/>
        <v>0</v>
      </c>
      <c r="L135" s="27">
        <v>0.1</v>
      </c>
      <c r="M135" s="28">
        <f t="shared" si="3"/>
        <v>33</v>
      </c>
    </row>
    <row r="136" spans="1:13" ht="13.5">
      <c r="A136" s="20">
        <v>61</v>
      </c>
      <c r="B136" s="20" t="s">
        <v>220</v>
      </c>
      <c r="C136" s="22" t="s">
        <v>205</v>
      </c>
      <c r="D136" s="31" t="s">
        <v>342</v>
      </c>
      <c r="E136" s="31" t="s">
        <v>342</v>
      </c>
      <c r="F136" s="22" t="s">
        <v>343</v>
      </c>
      <c r="G136" s="23" t="s">
        <v>24</v>
      </c>
      <c r="H136" s="24">
        <f t="shared" si="5"/>
        <v>50</v>
      </c>
      <c r="I136" s="25">
        <v>20</v>
      </c>
      <c r="J136" s="23"/>
      <c r="K136" s="26">
        <f t="shared" si="4"/>
        <v>0</v>
      </c>
      <c r="L136" s="27">
        <v>0.1</v>
      </c>
      <c r="M136" s="28">
        <f t="shared" si="3"/>
        <v>22</v>
      </c>
    </row>
    <row r="137" spans="1:13" ht="13.5">
      <c r="A137" s="20">
        <v>62</v>
      </c>
      <c r="B137" s="20" t="s">
        <v>220</v>
      </c>
      <c r="C137" s="29" t="s">
        <v>208</v>
      </c>
      <c r="D137" s="32" t="s">
        <v>344</v>
      </c>
      <c r="E137" s="32" t="s">
        <v>344</v>
      </c>
      <c r="F137" s="21" t="s">
        <v>345</v>
      </c>
      <c r="G137" s="23" t="s">
        <v>24</v>
      </c>
      <c r="H137" s="24">
        <f t="shared" si="5"/>
        <v>162.5</v>
      </c>
      <c r="I137" s="25">
        <v>65</v>
      </c>
      <c r="J137" s="23"/>
      <c r="K137" s="26">
        <f t="shared" si="4"/>
        <v>0</v>
      </c>
      <c r="L137" s="27">
        <v>0.1</v>
      </c>
      <c r="M137" s="28">
        <f t="shared" si="3"/>
        <v>71.5</v>
      </c>
    </row>
    <row r="138" spans="1:13" ht="13.5">
      <c r="A138" s="20">
        <v>63</v>
      </c>
      <c r="B138" s="20" t="s">
        <v>220</v>
      </c>
      <c r="C138" s="29" t="s">
        <v>211</v>
      </c>
      <c r="D138" s="32" t="s">
        <v>346</v>
      </c>
      <c r="E138" s="32" t="s">
        <v>346</v>
      </c>
      <c r="F138" s="21" t="s">
        <v>347</v>
      </c>
      <c r="G138" s="23" t="s">
        <v>24</v>
      </c>
      <c r="H138" s="24">
        <f t="shared" si="5"/>
        <v>162.5</v>
      </c>
      <c r="I138" s="25">
        <v>65</v>
      </c>
      <c r="J138" s="23"/>
      <c r="K138" s="26">
        <f t="shared" si="4"/>
        <v>0</v>
      </c>
      <c r="L138" s="27">
        <v>0.1</v>
      </c>
      <c r="M138" s="28">
        <f t="shared" si="3"/>
        <v>71.5</v>
      </c>
    </row>
    <row r="139" spans="1:13" ht="13.5">
      <c r="A139" s="20">
        <v>64</v>
      </c>
      <c r="B139" s="20" t="s">
        <v>220</v>
      </c>
      <c r="C139" s="29" t="s">
        <v>214</v>
      </c>
      <c r="D139" s="32" t="s">
        <v>348</v>
      </c>
      <c r="E139" s="32" t="s">
        <v>348</v>
      </c>
      <c r="F139" s="21" t="s">
        <v>349</v>
      </c>
      <c r="G139" s="23" t="s">
        <v>24</v>
      </c>
      <c r="H139" s="24">
        <f t="shared" si="5"/>
        <v>30</v>
      </c>
      <c r="I139" s="25">
        <v>12</v>
      </c>
      <c r="J139" s="23"/>
      <c r="K139" s="26">
        <f t="shared" si="4"/>
        <v>0</v>
      </c>
      <c r="L139" s="27">
        <v>0.1</v>
      </c>
      <c r="M139" s="28">
        <f>I139+(I139*L139)</f>
        <v>13.2</v>
      </c>
    </row>
    <row r="140" spans="1:13" ht="13.5">
      <c r="A140" s="20">
        <v>65</v>
      </c>
      <c r="B140" s="20" t="s">
        <v>220</v>
      </c>
      <c r="C140" s="29" t="s">
        <v>217</v>
      </c>
      <c r="D140" s="32" t="s">
        <v>350</v>
      </c>
      <c r="E140" s="32" t="s">
        <v>350</v>
      </c>
      <c r="F140" s="21" t="s">
        <v>351</v>
      </c>
      <c r="G140" s="23" t="s">
        <v>24</v>
      </c>
      <c r="H140" s="24">
        <f t="shared" si="5"/>
        <v>30</v>
      </c>
      <c r="I140" s="25">
        <v>12</v>
      </c>
      <c r="J140" s="23"/>
      <c r="K140" s="26">
        <f t="shared" si="4"/>
        <v>0</v>
      </c>
      <c r="L140" s="27">
        <v>0.1</v>
      </c>
      <c r="M140" s="28">
        <f>I140+(I140*L140)</f>
        <v>13.2</v>
      </c>
    </row>
  </sheetData>
  <sheetProtection/>
  <printOptions/>
  <pageMargins left="0.7" right="0.7" top="0.81" bottom="0.75" header="0.3" footer="0.3"/>
  <pageSetup fitToHeight="10" horizontalDpi="600" verticalDpi="600" orientation="landscape" r:id="rId1"/>
  <headerFooter>
    <oddHeader>&amp;C&amp;"Arial,Bold"&amp;14Term Contract Modification 2
Price List&amp;RTerm Contract 96704C
Modification 2
Attachment A</oddHeader>
    <oddFooter>&amp;C&amp;P of &amp;N&amp;R06/21/2011</oddFoot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keaston</dc:creator>
  <cp:keywords/>
  <dc:description/>
  <cp:lastModifiedBy>helen low</cp:lastModifiedBy>
  <cp:lastPrinted>2011-07-11T18:11:21Z</cp:lastPrinted>
  <dcterms:created xsi:type="dcterms:W3CDTF">2011-07-11T17:54:35Z</dcterms:created>
  <dcterms:modified xsi:type="dcterms:W3CDTF">2011-07-11T21:57:18Z</dcterms:modified>
  <cp:category/>
  <cp:version/>
  <cp:contentType/>
  <cp:contentStatus/>
</cp:coreProperties>
</file>