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IT Quote" sheetId="1" r:id="rId1"/>
  </sheets>
  <definedNames>
    <definedName name="_xlnm.Print_Area" localSheetId="0">'COIT Quote'!$A$1:$M$40</definedName>
  </definedNames>
  <calcPr fullCalcOnLoad="1"/>
</workbook>
</file>

<file path=xl/sharedStrings.xml><?xml version="1.0" encoding="utf-8"?>
<sst xmlns="http://schemas.openxmlformats.org/spreadsheetml/2006/main" count="75" uniqueCount="62">
  <si>
    <t>Ordered By:</t>
  </si>
  <si>
    <t>Quoted By:</t>
  </si>
  <si>
    <t>If there is more than one page:</t>
  </si>
  <si>
    <t>Index Code:</t>
  </si>
  <si>
    <t>Price Per Unit</t>
  </si>
  <si>
    <t>Description</t>
  </si>
  <si>
    <t>Amount</t>
  </si>
  <si>
    <t>Quantity</t>
  </si>
  <si>
    <t>Total of this page:</t>
  </si>
  <si>
    <t>Quote Subtotal</t>
  </si>
  <si>
    <t>GRAND TOTAL OF QUOTE:</t>
  </si>
  <si>
    <t>Part Number</t>
  </si>
  <si>
    <t>Vendor Signature:</t>
  </si>
  <si>
    <t>DELIVER TO:</t>
  </si>
  <si>
    <t>DEPARTMENT USE</t>
  </si>
  <si>
    <t>VENDOR USE</t>
  </si>
  <si>
    <t>BILL TO ADDRESS:</t>
  </si>
  <si>
    <t>DELIVERY/BILLING INFORMATION</t>
  </si>
  <si>
    <t>Dept. Contact Phone #:</t>
  </si>
  <si>
    <t>Quote #:</t>
  </si>
  <si>
    <t>Quote Expiration Date:</t>
  </si>
  <si>
    <t>Item No.</t>
  </si>
  <si>
    <t/>
  </si>
  <si>
    <t>Sales Tax (8.5%)</t>
  </si>
  <si>
    <t>COIT Project/Folio#:</t>
  </si>
  <si>
    <t>Quote Date:</t>
  </si>
  <si>
    <t>Vendor Phone #</t>
  </si>
  <si>
    <t>Vendor ID# / Contract#</t>
  </si>
  <si>
    <t>Requisition #:</t>
  </si>
  <si>
    <t>Sub-object:</t>
  </si>
  <si>
    <t xml:space="preserve">Subtotal of 
Following Pages </t>
  </si>
  <si>
    <t>VENDOR REMITTANCE ADDRESS:</t>
  </si>
  <si>
    <t>SPECIAL INSTRUCTIONS/REQUIREMENTS (if necessary):</t>
  </si>
  <si>
    <t>VENDOR INFORMATION:</t>
  </si>
  <si>
    <t>Brad Baker</t>
  </si>
  <si>
    <t>Xtech</t>
  </si>
  <si>
    <t>1275 Fairfax Ave., Suite# 201</t>
  </si>
  <si>
    <t>San Francisco, CA 94124</t>
  </si>
  <si>
    <t>Attn: Brad Baker</t>
  </si>
  <si>
    <t>Attn: Accounting</t>
  </si>
  <si>
    <t>Tel:(415) 282-1188 / Fax:(415) 282-1108</t>
  </si>
  <si>
    <t xml:space="preserve"> 64607 / 95218</t>
  </si>
  <si>
    <t>Calif. Recycle Fee</t>
  </si>
  <si>
    <t>Department Name &amp;  #:</t>
  </si>
  <si>
    <r>
      <t>Department Approval: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Signature &amp; Date</t>
    </r>
    <r>
      <rPr>
        <b/>
        <sz val="9"/>
        <rFont val="Arial"/>
        <family val="2"/>
      </rPr>
      <t>)</t>
    </r>
  </si>
  <si>
    <r>
      <t>Other Approval:</t>
    </r>
    <r>
      <rPr>
        <sz val="9"/>
        <rFont val="Arial"/>
        <family val="2"/>
      </rPr>
      <t xml:space="preserve">                          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Signature &amp; Date</t>
    </r>
    <r>
      <rPr>
        <b/>
        <sz val="9"/>
        <rFont val="Arial"/>
        <family val="2"/>
      </rPr>
      <t>)</t>
    </r>
  </si>
  <si>
    <r>
      <t xml:space="preserve">COIT Approval:  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Signature &amp; Date</t>
    </r>
    <r>
      <rPr>
        <b/>
        <sz val="9"/>
        <rFont val="Arial"/>
        <family val="2"/>
      </rPr>
      <t>)</t>
    </r>
  </si>
  <si>
    <t>1390 Market Street, Suite 1202</t>
  </si>
  <si>
    <t>San Francisco, CA 94102</t>
  </si>
  <si>
    <t>Tel:(415) 990-1393 / Fax:(415) 355-9095</t>
  </si>
  <si>
    <t>415-385-6785</t>
  </si>
  <si>
    <t>Admin Fee is for informational purposes - DO NOT ADD TO QUOTE.  Calculate 1.9% FEE (before sales tax):</t>
  </si>
  <si>
    <t>DTIS</t>
  </si>
  <si>
    <t>Charles Thompson</t>
  </si>
  <si>
    <t>F5-BIG-LTM-1500-2GB-RS</t>
  </si>
  <si>
    <t>F5-SVC-BIG-PRE-L1-3</t>
  </si>
  <si>
    <t>F5-ADD-BIG-GTM</t>
  </si>
  <si>
    <t>F5 BIG-IP SWITCH: LOCAL TRAFFIC MANAGER 1500 2G MEM ROHS COMPLIANT</t>
  </si>
  <si>
    <t>F5 BIG-IP ADD-ON: GLOBAL TRAFFIC MANAGER LICENSE  V9.X</t>
  </si>
  <si>
    <t>CTB_0305T</t>
  </si>
  <si>
    <t>F5  BIG-IP SERVICE: PREMIUM  (LEVEL 1-3) &lt;NON-TAXABLE&gt;</t>
  </si>
  <si>
    <t>F5 BIG-IP SERVICE: PREMIUM  (LEVEL 1-3)  &lt;NON-TAXABLE&gt;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</si>
</sst>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#,##0.000"/>
    <numFmt numFmtId="167" formatCode="mmm\-yyyy"/>
    <numFmt numFmtId="168" formatCode="0.0%"/>
    <numFmt numFmtId="169" formatCode="_(&quot;$&quot;* #,##0.000_);_(&quot;$&quot;* \(#,##0.000\);_(&quot;$&quot;* &quot;-&quot;???_);_(@_)"/>
    <numFmt numFmtId="170" formatCode="[&lt;=9999999]###\-####;\(###\)\ ###\-####"/>
    <numFmt numFmtId="171" formatCode="[$-409]dddd\,\ mmmm\ dd\,\ yyyy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name val="Arial"/>
      <family val="2"/>
    </font>
    <font>
      <u val="single"/>
      <sz val="8"/>
      <name val="Arial"/>
      <family val="2"/>
    </font>
    <font>
      <u val="single"/>
      <sz val="10.5"/>
      <name val="Arial"/>
      <family val="2"/>
    </font>
    <font>
      <u val="single"/>
      <sz val="12"/>
      <name val="Arial"/>
      <family val="2"/>
    </font>
    <font>
      <sz val="9"/>
      <color indexed="16"/>
      <name val="Arial"/>
      <family val="2"/>
    </font>
    <font>
      <sz val="12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ashed"/>
      <right style="medium"/>
      <top style="thin"/>
      <bottom style="thin"/>
    </border>
    <border>
      <left style="dashed"/>
      <right style="medium"/>
      <top style="medium"/>
      <bottom style="thin"/>
    </border>
    <border>
      <left style="double">
        <color indexed="63"/>
      </left>
      <right>
        <color indexed="63"/>
      </right>
      <top style="medium"/>
      <bottom style="thin"/>
    </border>
    <border>
      <left style="double">
        <color indexed="63"/>
      </left>
      <right>
        <color indexed="63"/>
      </right>
      <top style="thin"/>
      <bottom style="thin"/>
    </border>
    <border>
      <left style="double">
        <color indexed="63"/>
      </left>
      <right>
        <color indexed="63"/>
      </right>
      <top style="thin"/>
      <bottom style="double">
        <color indexed="63"/>
      </bottom>
    </border>
    <border>
      <left style="dashed"/>
      <right style="medium"/>
      <top style="thin"/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double"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49" fontId="6" fillId="0" borderId="15" xfId="0" applyNumberFormat="1" applyFont="1" applyBorder="1" applyAlignment="1">
      <alignment horizontal="left" vertical="top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top" wrapText="1"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1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1" fillId="20" borderId="0" xfId="0" applyFont="1" applyFill="1" applyAlignment="1">
      <alignment/>
    </xf>
    <xf numFmtId="0" fontId="0" fillId="20" borderId="0" xfId="0" applyFont="1" applyFill="1" applyBorder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Border="1" applyAlignment="1">
      <alignment vertical="top" wrapText="1"/>
    </xf>
    <xf numFmtId="0" fontId="10" fillId="0" borderId="16" xfId="0" applyFont="1" applyBorder="1" applyAlignment="1">
      <alignment horizontal="center" vertical="center" wrapText="1"/>
    </xf>
    <xf numFmtId="14" fontId="11" fillId="0" borderId="17" xfId="0" applyNumberFormat="1" applyFont="1" applyBorder="1" applyAlignment="1">
      <alignment horizontal="center" vertical="center"/>
    </xf>
    <xf numFmtId="14" fontId="11" fillId="0" borderId="18" xfId="0" applyNumberFormat="1" applyFont="1" applyBorder="1" applyAlignment="1">
      <alignment horizontal="center" vertical="center"/>
    </xf>
    <xf numFmtId="14" fontId="11" fillId="0" borderId="19" xfId="0" applyNumberFormat="1" applyFont="1" applyBorder="1" applyAlignment="1">
      <alignment horizontal="center" vertical="center"/>
    </xf>
    <xf numFmtId="0" fontId="12" fillId="23" borderId="20" xfId="0" applyFont="1" applyFill="1" applyBorder="1" applyAlignment="1">
      <alignment horizontal="center" vertical="center" wrapText="1"/>
    </xf>
    <xf numFmtId="0" fontId="13" fillId="23" borderId="21" xfId="0" applyFont="1" applyFill="1" applyBorder="1" applyAlignment="1">
      <alignment horizontal="center" vertical="center" wrapText="1"/>
    </xf>
    <xf numFmtId="0" fontId="14" fillId="23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4" fontId="9" fillId="0" borderId="25" xfId="44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4" fontId="9" fillId="0" borderId="27" xfId="44" applyFont="1" applyBorder="1" applyAlignment="1">
      <alignment horizontal="center" vertical="center"/>
    </xf>
    <xf numFmtId="0" fontId="6" fillId="24" borderId="0" xfId="0" applyFont="1" applyFill="1" applyBorder="1" applyAlignment="1">
      <alignment horizontal="right" indent="1"/>
    </xf>
    <xf numFmtId="0" fontId="9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164" fontId="9" fillId="0" borderId="28" xfId="44" applyNumberFormat="1" applyFont="1" applyBorder="1" applyAlignment="1">
      <alignment horizontal="center" vertical="center"/>
    </xf>
    <xf numFmtId="0" fontId="1" fillId="24" borderId="29" xfId="0" applyFont="1" applyFill="1" applyBorder="1" applyAlignment="1">
      <alignment/>
    </xf>
    <xf numFmtId="0" fontId="0" fillId="24" borderId="0" xfId="0" applyFont="1" applyFill="1" applyAlignment="1">
      <alignment horizontal="center" vertical="center"/>
    </xf>
    <xf numFmtId="0" fontId="15" fillId="23" borderId="30" xfId="0" applyFont="1" applyFill="1" applyBorder="1" applyAlignment="1">
      <alignment horizontal="center" vertical="center" wrapText="1"/>
    </xf>
    <xf numFmtId="44" fontId="16" fillId="24" borderId="31" xfId="44" applyFont="1" applyFill="1" applyBorder="1" applyAlignment="1">
      <alignment horizontal="center" vertical="center" wrapText="1"/>
    </xf>
    <xf numFmtId="164" fontId="9" fillId="0" borderId="32" xfId="44" applyNumberFormat="1" applyFont="1" applyFill="1" applyBorder="1" applyAlignment="1">
      <alignment horizontal="left" indent="2" shrinkToFit="1"/>
    </xf>
    <xf numFmtId="0" fontId="0" fillId="0" borderId="33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49" fontId="9" fillId="0" borderId="34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vertical="center" wrapText="1"/>
    </xf>
    <xf numFmtId="49" fontId="9" fillId="0" borderId="19" xfId="0" applyNumberFormat="1" applyFont="1" applyFill="1" applyBorder="1" applyAlignment="1">
      <alignment vertical="center" wrapText="1"/>
    </xf>
    <xf numFmtId="49" fontId="9" fillId="0" borderId="35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horizontal="left" vertical="top"/>
    </xf>
    <xf numFmtId="0" fontId="9" fillId="0" borderId="34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left" vertical="top"/>
    </xf>
    <xf numFmtId="0" fontId="0" fillId="0" borderId="3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8" xfId="0" applyFont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40" xfId="0" applyFont="1" applyBorder="1" applyAlignment="1">
      <alignment horizontal="left" vertical="top"/>
    </xf>
    <xf numFmtId="164" fontId="9" fillId="24" borderId="41" xfId="0" applyNumberFormat="1" applyFont="1" applyFill="1" applyBorder="1" applyAlignment="1">
      <alignment horizontal="center" vertical="center"/>
    </xf>
    <xf numFmtId="164" fontId="9" fillId="24" borderId="42" xfId="0" applyNumberFormat="1" applyFont="1" applyFill="1" applyBorder="1" applyAlignment="1">
      <alignment horizontal="center" vertical="center"/>
    </xf>
    <xf numFmtId="164" fontId="9" fillId="24" borderId="43" xfId="0" applyNumberFormat="1" applyFont="1" applyFill="1" applyBorder="1" applyAlignment="1">
      <alignment horizontal="center" vertical="center"/>
    </xf>
    <xf numFmtId="164" fontId="9" fillId="24" borderId="44" xfId="0" applyNumberFormat="1" applyFont="1" applyFill="1" applyBorder="1" applyAlignment="1">
      <alignment horizontal="center" vertical="center"/>
    </xf>
    <xf numFmtId="164" fontId="9" fillId="24" borderId="45" xfId="0" applyNumberFormat="1" applyFont="1" applyFill="1" applyBorder="1" applyAlignment="1">
      <alignment horizontal="center" vertical="center"/>
    </xf>
    <xf numFmtId="164" fontId="9" fillId="24" borderId="46" xfId="0" applyNumberFormat="1" applyFont="1" applyFill="1" applyBorder="1" applyAlignment="1">
      <alignment horizontal="center" vertical="center"/>
    </xf>
    <xf numFmtId="0" fontId="9" fillId="23" borderId="31" xfId="0" applyNumberFormat="1" applyFont="1" applyFill="1" applyBorder="1" applyAlignment="1">
      <alignment horizontal="right" vertical="center"/>
    </xf>
    <xf numFmtId="0" fontId="9" fillId="23" borderId="29" xfId="0" applyNumberFormat="1" applyFont="1" applyFill="1" applyBorder="1" applyAlignment="1">
      <alignment horizontal="right" vertical="center"/>
    </xf>
    <xf numFmtId="0" fontId="9" fillId="23" borderId="47" xfId="0" applyNumberFormat="1" applyFont="1" applyFill="1" applyBorder="1" applyAlignment="1">
      <alignment horizontal="right" vertical="center"/>
    </xf>
    <xf numFmtId="0" fontId="8" fillId="23" borderId="48" xfId="0" applyFont="1" applyFill="1" applyBorder="1" applyAlignment="1">
      <alignment horizontal="center" vertical="center" wrapText="1"/>
    </xf>
    <xf numFmtId="0" fontId="8" fillId="23" borderId="49" xfId="0" applyFont="1" applyFill="1" applyBorder="1" applyAlignment="1">
      <alignment horizontal="center" vertical="center" wrapText="1"/>
    </xf>
    <xf numFmtId="0" fontId="8" fillId="23" borderId="31" xfId="0" applyFont="1" applyFill="1" applyBorder="1" applyAlignment="1">
      <alignment horizontal="center" vertical="center" wrapText="1"/>
    </xf>
    <xf numFmtId="0" fontId="8" fillId="23" borderId="50" xfId="0" applyFont="1" applyFill="1" applyBorder="1" applyAlignment="1">
      <alignment horizontal="center" vertical="center" wrapText="1"/>
    </xf>
    <xf numFmtId="0" fontId="2" fillId="23" borderId="30" xfId="0" applyFont="1" applyFill="1" applyBorder="1" applyAlignment="1">
      <alignment horizontal="center" vertical="center" wrapText="1"/>
    </xf>
    <xf numFmtId="7" fontId="9" fillId="0" borderId="51" xfId="44" applyNumberFormat="1" applyFont="1" applyBorder="1" applyAlignment="1" quotePrefix="1">
      <alignment/>
    </xf>
    <xf numFmtId="0" fontId="2" fillId="23" borderId="52" xfId="0" applyFont="1" applyFill="1" applyBorder="1" applyAlignment="1">
      <alignment/>
    </xf>
    <xf numFmtId="0" fontId="2" fillId="23" borderId="36" xfId="0" applyFont="1" applyFill="1" applyBorder="1" applyAlignment="1">
      <alignment/>
    </xf>
    <xf numFmtId="0" fontId="2" fillId="23" borderId="53" xfId="0" applyFont="1" applyFill="1" applyBorder="1" applyAlignment="1">
      <alignment/>
    </xf>
    <xf numFmtId="49" fontId="9" fillId="0" borderId="34" xfId="0" applyNumberFormat="1" applyFont="1" applyBorder="1" applyAlignment="1">
      <alignment horizontal="center" vertical="center" shrinkToFit="1"/>
    </xf>
    <xf numFmtId="49" fontId="9" fillId="0" borderId="19" xfId="0" applyNumberFormat="1" applyFont="1" applyBorder="1" applyAlignment="1">
      <alignment horizontal="center" vertical="center" shrinkToFit="1"/>
    </xf>
    <xf numFmtId="0" fontId="9" fillId="0" borderId="5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vertical="center" wrapText="1"/>
    </xf>
    <xf numFmtId="44" fontId="9" fillId="0" borderId="34" xfId="44" applyFont="1" applyBorder="1" applyAlignment="1">
      <alignment horizontal="center" vertical="center"/>
    </xf>
    <xf numFmtId="44" fontId="9" fillId="0" borderId="19" xfId="44" applyFont="1" applyBorder="1" applyAlignment="1">
      <alignment horizontal="center" vertical="center"/>
    </xf>
    <xf numFmtId="44" fontId="9" fillId="0" borderId="35" xfId="44" applyFont="1" applyBorder="1" applyAlignment="1">
      <alignment horizontal="center" vertical="center"/>
    </xf>
    <xf numFmtId="0" fontId="13" fillId="23" borderId="56" xfId="0" applyFont="1" applyFill="1" applyBorder="1" applyAlignment="1">
      <alignment horizontal="center" vertical="center" wrapText="1"/>
    </xf>
    <xf numFmtId="0" fontId="13" fillId="23" borderId="57" xfId="0" applyFont="1" applyFill="1" applyBorder="1" applyAlignment="1">
      <alignment horizontal="center" vertical="center" wrapText="1"/>
    </xf>
    <xf numFmtId="0" fontId="13" fillId="23" borderId="58" xfId="0" applyFont="1" applyFill="1" applyBorder="1" applyAlignment="1">
      <alignment horizontal="center" vertical="center" wrapText="1"/>
    </xf>
    <xf numFmtId="0" fontId="14" fillId="23" borderId="56" xfId="0" applyFont="1" applyFill="1" applyBorder="1" applyAlignment="1">
      <alignment horizontal="center" vertical="center" wrapText="1"/>
    </xf>
    <xf numFmtId="0" fontId="14" fillId="23" borderId="57" xfId="0" applyFont="1" applyFill="1" applyBorder="1" applyAlignment="1">
      <alignment horizontal="center" vertical="center" wrapText="1"/>
    </xf>
    <xf numFmtId="49" fontId="14" fillId="23" borderId="56" xfId="0" applyNumberFormat="1" applyFont="1" applyFill="1" applyBorder="1" applyAlignment="1">
      <alignment horizontal="center" vertical="center" wrapText="1"/>
    </xf>
    <xf numFmtId="49" fontId="14" fillId="23" borderId="57" xfId="0" applyNumberFormat="1" applyFont="1" applyFill="1" applyBorder="1" applyAlignment="1">
      <alignment horizontal="center" vertical="center" wrapText="1"/>
    </xf>
    <xf numFmtId="49" fontId="14" fillId="23" borderId="58" xfId="0" applyNumberFormat="1" applyFont="1" applyFill="1" applyBorder="1" applyAlignment="1">
      <alignment horizontal="center" vertical="center" wrapText="1"/>
    </xf>
    <xf numFmtId="0" fontId="0" fillId="0" borderId="59" xfId="0" applyFont="1" applyBorder="1" applyAlignment="1">
      <alignment vertical="top" wrapText="1"/>
    </xf>
    <xf numFmtId="0" fontId="0" fillId="0" borderId="60" xfId="0" applyFont="1" applyBorder="1" applyAlignment="1">
      <alignment vertical="top" wrapText="1"/>
    </xf>
    <xf numFmtId="0" fontId="0" fillId="0" borderId="61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6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Font="1" applyFill="1" applyBorder="1" applyAlignment="1">
      <alignment horizontal="left" vertical="top"/>
    </xf>
    <xf numFmtId="0" fontId="0" fillId="0" borderId="57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62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0" fillId="0" borderId="31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33" xfId="0" applyFont="1" applyFill="1" applyBorder="1" applyAlignment="1">
      <alignment horizontal="left" vertical="top"/>
    </xf>
    <xf numFmtId="0" fontId="0" fillId="0" borderId="66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0" fillId="0" borderId="64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72" xfId="0" applyFont="1" applyBorder="1" applyAlignment="1">
      <alignment vertical="top" wrapText="1"/>
    </xf>
    <xf numFmtId="0" fontId="0" fillId="24" borderId="31" xfId="0" applyFont="1" applyFill="1" applyBorder="1" applyAlignment="1">
      <alignment/>
    </xf>
    <xf numFmtId="0" fontId="0" fillId="24" borderId="29" xfId="0" applyFont="1" applyFill="1" applyBorder="1" applyAlignment="1">
      <alignment/>
    </xf>
    <xf numFmtId="0" fontId="3" fillId="23" borderId="52" xfId="0" applyFont="1" applyFill="1" applyBorder="1" applyAlignment="1">
      <alignment horizontal="center" vertical="center"/>
    </xf>
    <xf numFmtId="0" fontId="3" fillId="23" borderId="36" xfId="0" applyFont="1" applyFill="1" applyBorder="1" applyAlignment="1">
      <alignment horizontal="center" vertical="center"/>
    </xf>
    <xf numFmtId="0" fontId="3" fillId="23" borderId="73" xfId="0" applyFont="1" applyFill="1" applyBorder="1" applyAlignment="1">
      <alignment horizontal="center" vertical="center"/>
    </xf>
    <xf numFmtId="0" fontId="11" fillId="0" borderId="74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6" fillId="0" borderId="6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170" fontId="11" fillId="0" borderId="74" xfId="0" applyNumberFormat="1" applyFont="1" applyBorder="1" applyAlignment="1">
      <alignment horizontal="center" vertical="top"/>
    </xf>
    <xf numFmtId="170" fontId="11" fillId="0" borderId="18" xfId="0" applyNumberFormat="1" applyFont="1" applyBorder="1" applyAlignment="1">
      <alignment horizontal="center" vertical="top"/>
    </xf>
    <xf numFmtId="0" fontId="11" fillId="0" borderId="74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6" fillId="0" borderId="59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11" fillId="0" borderId="75" xfId="0" applyNumberFormat="1" applyFont="1" applyBorder="1" applyAlignment="1">
      <alignment horizontal="left" vertical="top"/>
    </xf>
    <xf numFmtId="49" fontId="11" fillId="0" borderId="16" xfId="0" applyNumberFormat="1" applyFont="1" applyBorder="1" applyAlignment="1">
      <alignment horizontal="left" vertical="top"/>
    </xf>
    <xf numFmtId="49" fontId="11" fillId="0" borderId="74" xfId="0" applyNumberFormat="1" applyFont="1" applyBorder="1" applyAlignment="1">
      <alignment horizontal="left" vertical="top"/>
    </xf>
    <xf numFmtId="49" fontId="11" fillId="0" borderId="19" xfId="0" applyNumberFormat="1" applyFont="1" applyBorder="1" applyAlignment="1">
      <alignment horizontal="left" vertical="top"/>
    </xf>
    <xf numFmtId="0" fontId="0" fillId="0" borderId="76" xfId="0" applyFont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6" fillId="0" borderId="34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2" fillId="0" borderId="71" xfId="0" applyFont="1" applyFill="1" applyBorder="1" applyAlignment="1">
      <alignment horizontal="center" vertical="top" wrapText="1"/>
    </xf>
    <xf numFmtId="0" fontId="2" fillId="0" borderId="77" xfId="0" applyFont="1" applyFill="1" applyBorder="1" applyAlignment="1">
      <alignment horizontal="center" vertical="top" wrapText="1"/>
    </xf>
    <xf numFmtId="0" fontId="0" fillId="0" borderId="78" xfId="0" applyFont="1" applyBorder="1" applyAlignment="1">
      <alignment horizontal="left" vertical="top"/>
    </xf>
    <xf numFmtId="0" fontId="0" fillId="0" borderId="57" xfId="0" applyFont="1" applyBorder="1" applyAlignment="1">
      <alignment horizontal="left" vertical="top"/>
    </xf>
    <xf numFmtId="0" fontId="0" fillId="0" borderId="72" xfId="0" applyFont="1" applyBorder="1" applyAlignment="1">
      <alignment horizontal="left" vertical="top"/>
    </xf>
    <xf numFmtId="0" fontId="9" fillId="0" borderId="7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79" xfId="0" applyFont="1" applyBorder="1" applyAlignment="1">
      <alignment horizontal="center" vertical="top" wrapText="1"/>
    </xf>
    <xf numFmtId="170" fontId="9" fillId="0" borderId="74" xfId="0" applyNumberFormat="1" applyFont="1" applyBorder="1" applyAlignment="1">
      <alignment horizontal="center" vertical="top" wrapText="1"/>
    </xf>
    <xf numFmtId="170" fontId="9" fillId="0" borderId="19" xfId="0" applyNumberFormat="1" applyFont="1" applyBorder="1" applyAlignment="1">
      <alignment horizontal="center" vertical="top" wrapText="1"/>
    </xf>
    <xf numFmtId="170" fontId="9" fillId="0" borderId="79" xfId="0" applyNumberFormat="1" applyFont="1" applyBorder="1" applyAlignment="1">
      <alignment horizontal="center" vertical="top" wrapText="1"/>
    </xf>
    <xf numFmtId="0" fontId="3" fillId="23" borderId="80" xfId="0" applyFont="1" applyFill="1" applyBorder="1" applyAlignment="1">
      <alignment horizontal="center" vertical="center"/>
    </xf>
    <xf numFmtId="0" fontId="3" fillId="23" borderId="81" xfId="0" applyFont="1" applyFill="1" applyBorder="1" applyAlignment="1">
      <alignment horizontal="center" vertical="center"/>
    </xf>
    <xf numFmtId="0" fontId="3" fillId="23" borderId="82" xfId="0" applyFont="1" applyFill="1" applyBorder="1" applyAlignment="1">
      <alignment horizontal="center" vertical="center"/>
    </xf>
    <xf numFmtId="14" fontId="11" fillId="0" borderId="74" xfId="0" applyNumberFormat="1" applyFont="1" applyBorder="1" applyAlignment="1">
      <alignment horizontal="center" vertical="top"/>
    </xf>
    <xf numFmtId="14" fontId="11" fillId="0" borderId="18" xfId="0" applyNumberFormat="1" applyFont="1" applyBorder="1" applyAlignment="1">
      <alignment horizontal="center" vertical="top"/>
    </xf>
    <xf numFmtId="0" fontId="6" fillId="0" borderId="64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14" fontId="11" fillId="0" borderId="75" xfId="0" applyNumberFormat="1" applyFont="1" applyBorder="1" applyAlignment="1">
      <alignment horizontal="center" vertical="top"/>
    </xf>
    <xf numFmtId="14" fontId="11" fillId="0" borderId="17" xfId="0" applyNumberFormat="1" applyFont="1" applyBorder="1" applyAlignment="1">
      <alignment horizontal="center" vertical="top"/>
    </xf>
    <xf numFmtId="0" fontId="1" fillId="23" borderId="64" xfId="0" applyFont="1" applyFill="1" applyBorder="1" applyAlignment="1">
      <alignment horizontal="center"/>
    </xf>
    <xf numFmtId="0" fontId="1" fillId="23" borderId="57" xfId="0" applyFont="1" applyFill="1" applyBorder="1" applyAlignment="1">
      <alignment horizontal="center"/>
    </xf>
    <xf numFmtId="0" fontId="1" fillId="23" borderId="72" xfId="0" applyFont="1" applyFill="1" applyBorder="1" applyAlignment="1">
      <alignment horizontal="center"/>
    </xf>
    <xf numFmtId="44" fontId="9" fillId="0" borderId="54" xfId="44" applyFont="1" applyBorder="1" applyAlignment="1">
      <alignment horizontal="center" vertical="center"/>
    </xf>
    <xf numFmtId="44" fontId="9" fillId="0" borderId="16" xfId="44" applyFont="1" applyBorder="1" applyAlignment="1">
      <alignment horizontal="center" vertical="center"/>
    </xf>
    <xf numFmtId="44" fontId="9" fillId="0" borderId="55" xfId="44" applyFont="1" applyBorder="1" applyAlignment="1">
      <alignment horizontal="center" vertical="center"/>
    </xf>
    <xf numFmtId="165" fontId="9" fillId="0" borderId="54" xfId="0" applyNumberFormat="1" applyFont="1" applyBorder="1" applyAlignment="1">
      <alignment horizontal="center" vertical="center" shrinkToFit="1"/>
    </xf>
    <xf numFmtId="165" fontId="9" fillId="0" borderId="16" xfId="0" applyNumberFormat="1" applyFont="1" applyBorder="1" applyAlignment="1">
      <alignment horizontal="center" vertical="center" shrinkToFit="1"/>
    </xf>
    <xf numFmtId="0" fontId="2" fillId="23" borderId="65" xfId="0" applyFont="1" applyFill="1" applyBorder="1" applyAlignment="1">
      <alignment horizontal="center" vertical="center" wrapText="1" shrinkToFit="1"/>
    </xf>
    <xf numFmtId="0" fontId="2" fillId="23" borderId="16" xfId="0" applyFont="1" applyFill="1" applyBorder="1" applyAlignment="1">
      <alignment horizontal="center" vertical="center" wrapText="1" shrinkToFit="1"/>
    </xf>
    <xf numFmtId="164" fontId="9" fillId="0" borderId="70" xfId="44" applyNumberFormat="1" applyFont="1" applyBorder="1" applyAlignment="1">
      <alignment/>
    </xf>
    <xf numFmtId="164" fontId="9" fillId="0" borderId="71" xfId="44" applyNumberFormat="1" applyFont="1" applyBorder="1" applyAlignment="1">
      <alignment/>
    </xf>
    <xf numFmtId="164" fontId="9" fillId="0" borderId="77" xfId="44" applyNumberFormat="1" applyFont="1" applyBorder="1" applyAlignment="1">
      <alignment/>
    </xf>
    <xf numFmtId="0" fontId="2" fillId="23" borderId="65" xfId="0" applyFont="1" applyFill="1" applyBorder="1" applyAlignment="1">
      <alignment horizontal="center" vertical="center" wrapText="1"/>
    </xf>
    <xf numFmtId="0" fontId="2" fillId="23" borderId="16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 wrapText="1"/>
    </xf>
    <xf numFmtId="7" fontId="9" fillId="0" borderId="70" xfId="44" applyNumberFormat="1" applyFont="1" applyBorder="1" applyAlignment="1">
      <alignment/>
    </xf>
    <xf numFmtId="7" fontId="9" fillId="0" borderId="71" xfId="44" applyNumberFormat="1" applyFont="1" applyBorder="1" applyAlignment="1">
      <alignment/>
    </xf>
    <xf numFmtId="7" fontId="9" fillId="0" borderId="77" xfId="44" applyNumberFormat="1" applyFont="1" applyBorder="1" applyAlignment="1">
      <alignment/>
    </xf>
    <xf numFmtId="0" fontId="0" fillId="0" borderId="59" xfId="0" applyFont="1" applyFill="1" applyBorder="1" applyAlignment="1">
      <alignment horizontal="left" vertical="top"/>
    </xf>
    <xf numFmtId="0" fontId="0" fillId="0" borderId="60" xfId="0" applyFont="1" applyFill="1" applyBorder="1" applyAlignment="1">
      <alignment horizontal="left" vertical="top"/>
    </xf>
    <xf numFmtId="0" fontId="2" fillId="24" borderId="85" xfId="0" applyFont="1" applyFill="1" applyBorder="1" applyAlignment="1">
      <alignment horizontal="left"/>
    </xf>
  </cellXfs>
  <cellStyles count="50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(415)%20990-1393%20/%20Fax:(415)%20355-9095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view="pageBreakPreview" zoomScale="75" zoomScaleNormal="75" zoomScaleSheetLayoutView="75" zoomScalePageLayoutView="0" workbookViewId="0" topLeftCell="A1">
      <selection activeCell="H35" sqref="H35:L35"/>
    </sheetView>
  </sheetViews>
  <sheetFormatPr defaultColWidth="9.140625" defaultRowHeight="12.75"/>
  <cols>
    <col min="1" max="1" width="5.28125" style="1" customWidth="1"/>
    <col min="2" max="2" width="8.8515625" style="1" customWidth="1"/>
    <col min="3" max="3" width="4.140625" style="1" customWidth="1"/>
    <col min="4" max="4" width="3.7109375" style="1" customWidth="1"/>
    <col min="5" max="5" width="7.140625" style="1" customWidth="1"/>
    <col min="6" max="6" width="11.28125" style="1" customWidth="1"/>
    <col min="7" max="7" width="7.00390625" style="1" customWidth="1"/>
    <col min="8" max="8" width="13.421875" style="1" customWidth="1"/>
    <col min="9" max="9" width="15.28125" style="1" customWidth="1"/>
    <col min="10" max="10" width="9.421875" style="1" customWidth="1"/>
    <col min="11" max="11" width="13.140625" style="1" customWidth="1"/>
    <col min="12" max="12" width="1.8515625" style="1" customWidth="1"/>
    <col min="13" max="13" width="15.57421875" style="1" customWidth="1"/>
    <col min="14" max="16384" width="9.140625" style="1" customWidth="1"/>
  </cols>
  <sheetData>
    <row r="1" spans="1:26" s="2" customFormat="1" ht="13.5" thickBot="1">
      <c r="A1" s="179" t="s">
        <v>14</v>
      </c>
      <c r="B1" s="180"/>
      <c r="C1" s="180"/>
      <c r="D1" s="180"/>
      <c r="E1" s="180"/>
      <c r="F1" s="180"/>
      <c r="G1" s="180"/>
      <c r="H1" s="180"/>
      <c r="I1" s="181"/>
      <c r="J1" s="143" t="s">
        <v>15</v>
      </c>
      <c r="K1" s="144"/>
      <c r="L1" s="144"/>
      <c r="M1" s="14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s="2" customFormat="1" ht="30" customHeight="1">
      <c r="A2" s="184" t="s">
        <v>43</v>
      </c>
      <c r="B2" s="185"/>
      <c r="C2" s="185"/>
      <c r="D2" s="186"/>
      <c r="E2" s="189" t="s">
        <v>52</v>
      </c>
      <c r="F2" s="190"/>
      <c r="G2" s="33"/>
      <c r="H2" s="16" t="s">
        <v>3</v>
      </c>
      <c r="I2" s="15"/>
      <c r="J2" s="120" t="s">
        <v>25</v>
      </c>
      <c r="K2" s="121"/>
      <c r="L2" s="191">
        <v>39512</v>
      </c>
      <c r="M2" s="192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s="2" customFormat="1" ht="19.5" customHeight="1">
      <c r="A3" s="187" t="s">
        <v>0</v>
      </c>
      <c r="B3" s="188"/>
      <c r="C3" s="188"/>
      <c r="D3" s="188"/>
      <c r="E3" s="173" t="s">
        <v>53</v>
      </c>
      <c r="F3" s="174"/>
      <c r="G3" s="175"/>
      <c r="H3" s="17" t="s">
        <v>29</v>
      </c>
      <c r="I3" s="14"/>
      <c r="J3" s="122" t="s">
        <v>19</v>
      </c>
      <c r="K3" s="123"/>
      <c r="L3" s="146" t="s">
        <v>59</v>
      </c>
      <c r="M3" s="147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3" customFormat="1" ht="22.5" customHeight="1" thickBot="1">
      <c r="A4" s="187" t="s">
        <v>18</v>
      </c>
      <c r="B4" s="188"/>
      <c r="C4" s="188"/>
      <c r="D4" s="188"/>
      <c r="E4" s="176">
        <v>4155814098</v>
      </c>
      <c r="F4" s="177"/>
      <c r="G4" s="178"/>
      <c r="H4" s="18" t="s">
        <v>28</v>
      </c>
      <c r="I4" s="19"/>
      <c r="J4" s="122" t="s">
        <v>20</v>
      </c>
      <c r="K4" s="123"/>
      <c r="L4" s="182">
        <f>L2+30</f>
        <v>39542</v>
      </c>
      <c r="M4" s="183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3" customFormat="1" ht="22.5" customHeight="1" thickTop="1">
      <c r="A5" s="114" t="s">
        <v>44</v>
      </c>
      <c r="B5" s="115"/>
      <c r="C5" s="115"/>
      <c r="D5" s="116"/>
      <c r="E5" s="158"/>
      <c r="F5" s="159"/>
      <c r="G5" s="159"/>
      <c r="H5" s="159"/>
      <c r="I5" s="34"/>
      <c r="J5" s="122" t="s">
        <v>1</v>
      </c>
      <c r="K5" s="123"/>
      <c r="L5" s="146" t="s">
        <v>34</v>
      </c>
      <c r="M5" s="147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s="3" customFormat="1" ht="22.5" customHeight="1">
      <c r="A6" s="114" t="s">
        <v>45</v>
      </c>
      <c r="B6" s="119"/>
      <c r="C6" s="119"/>
      <c r="D6" s="119"/>
      <c r="E6" s="160"/>
      <c r="F6" s="161"/>
      <c r="G6" s="161"/>
      <c r="H6" s="161"/>
      <c r="I6" s="35"/>
      <c r="J6" s="122" t="s">
        <v>26</v>
      </c>
      <c r="K6" s="123"/>
      <c r="L6" s="150" t="s">
        <v>50</v>
      </c>
      <c r="M6" s="151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s="4" customFormat="1" ht="21.75" customHeight="1">
      <c r="A7" s="154" t="s">
        <v>46</v>
      </c>
      <c r="B7" s="155"/>
      <c r="C7" s="155"/>
      <c r="D7" s="155"/>
      <c r="E7" s="160"/>
      <c r="F7" s="161"/>
      <c r="G7" s="161"/>
      <c r="H7" s="161"/>
      <c r="I7" s="36"/>
      <c r="J7" s="148" t="s">
        <v>27</v>
      </c>
      <c r="K7" s="149"/>
      <c r="L7" s="152" t="s">
        <v>41</v>
      </c>
      <c r="M7" s="153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s="13" customFormat="1" ht="12.75" customHeight="1">
      <c r="A8" s="156"/>
      <c r="B8" s="157"/>
      <c r="C8" s="157"/>
      <c r="D8" s="157"/>
      <c r="E8" s="165"/>
      <c r="F8" s="166"/>
      <c r="G8" s="166"/>
      <c r="H8" s="166"/>
      <c r="I8" s="167"/>
      <c r="J8" s="128" t="s">
        <v>12</v>
      </c>
      <c r="K8" s="130"/>
      <c r="L8" s="131"/>
      <c r="M8" s="132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s="3" customFormat="1" ht="15" customHeight="1" thickBot="1">
      <c r="A9" s="136" t="s">
        <v>24</v>
      </c>
      <c r="B9" s="137"/>
      <c r="C9" s="137"/>
      <c r="D9" s="137"/>
      <c r="E9" s="168"/>
      <c r="F9" s="168"/>
      <c r="G9" s="168"/>
      <c r="H9" s="168"/>
      <c r="I9" s="169"/>
      <c r="J9" s="129"/>
      <c r="K9" s="133"/>
      <c r="L9" s="134"/>
      <c r="M9" s="13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s="10" customFormat="1" ht="12" customHeight="1" thickBo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s="4" customFormat="1" ht="12" customHeight="1" thickBot="1">
      <c r="A11" s="142"/>
      <c r="B11" s="142"/>
      <c r="C11" s="143" t="s">
        <v>17</v>
      </c>
      <c r="D11" s="144"/>
      <c r="E11" s="144"/>
      <c r="F11" s="144"/>
      <c r="G11" s="144"/>
      <c r="H11" s="144"/>
      <c r="I11" s="144"/>
      <c r="J11" s="144"/>
      <c r="K11" s="145"/>
      <c r="L11" s="141"/>
      <c r="M11" s="14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s="4" customFormat="1" ht="12.75" customHeight="1">
      <c r="A12" s="117" t="s">
        <v>33</v>
      </c>
      <c r="B12" s="118"/>
      <c r="C12" s="118"/>
      <c r="D12" s="118"/>
      <c r="E12" s="118"/>
      <c r="F12" s="118"/>
      <c r="G12" s="170" t="s">
        <v>13</v>
      </c>
      <c r="H12" s="171"/>
      <c r="I12" s="172"/>
      <c r="J12" s="138" t="s">
        <v>16</v>
      </c>
      <c r="K12" s="139"/>
      <c r="L12" s="139"/>
      <c r="M12" s="140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s="4" customFormat="1" ht="12.75" customHeight="1">
      <c r="A13" s="212" t="s">
        <v>35</v>
      </c>
      <c r="B13" s="213"/>
      <c r="C13" s="213"/>
      <c r="D13" s="213"/>
      <c r="E13" s="213"/>
      <c r="F13" s="213"/>
      <c r="G13" s="162"/>
      <c r="H13" s="163"/>
      <c r="I13" s="164"/>
      <c r="J13" s="108"/>
      <c r="K13" s="109"/>
      <c r="L13" s="109"/>
      <c r="M13" s="110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s="4" customFormat="1" ht="13.5" customHeight="1">
      <c r="A14" s="127" t="s">
        <v>47</v>
      </c>
      <c r="B14" s="56"/>
      <c r="C14" s="56"/>
      <c r="D14" s="56"/>
      <c r="E14" s="56"/>
      <c r="F14" s="56"/>
      <c r="G14" s="68"/>
      <c r="H14" s="69"/>
      <c r="I14" s="70"/>
      <c r="J14" s="111"/>
      <c r="K14" s="112"/>
      <c r="L14" s="112"/>
      <c r="M14" s="113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s="4" customFormat="1" ht="12.75" customHeight="1">
      <c r="A15" s="127" t="s">
        <v>48</v>
      </c>
      <c r="B15" s="56"/>
      <c r="C15" s="56"/>
      <c r="D15" s="56"/>
      <c r="E15" s="56"/>
      <c r="F15" s="56"/>
      <c r="G15" s="68"/>
      <c r="H15" s="69"/>
      <c r="I15" s="70"/>
      <c r="J15" s="111"/>
      <c r="K15" s="112"/>
      <c r="L15" s="112"/>
      <c r="M15" s="113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s="4" customFormat="1" ht="12.75" customHeight="1">
      <c r="A16" s="55" t="s">
        <v>38</v>
      </c>
      <c r="B16" s="56"/>
      <c r="C16" s="56"/>
      <c r="D16" s="56"/>
      <c r="E16" s="56"/>
      <c r="F16" s="56"/>
      <c r="G16" s="68"/>
      <c r="H16" s="69"/>
      <c r="I16" s="70"/>
      <c r="J16" s="111"/>
      <c r="K16" s="112"/>
      <c r="L16" s="112"/>
      <c r="M16" s="113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s="4" customFormat="1" ht="13.5" customHeight="1" thickBot="1">
      <c r="A17" s="66" t="s">
        <v>49</v>
      </c>
      <c r="B17" s="67"/>
      <c r="C17" s="67"/>
      <c r="D17" s="67"/>
      <c r="E17" s="67"/>
      <c r="F17" s="67"/>
      <c r="G17" s="71"/>
      <c r="H17" s="72"/>
      <c r="I17" s="73"/>
      <c r="J17" s="124"/>
      <c r="K17" s="125"/>
      <c r="L17" s="125"/>
      <c r="M17" s="1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s="5" customFormat="1" ht="12.75" customHeight="1">
      <c r="A18" s="117" t="s">
        <v>31</v>
      </c>
      <c r="B18" s="118"/>
      <c r="C18" s="118"/>
      <c r="D18" s="118"/>
      <c r="E18" s="118"/>
      <c r="F18" s="118"/>
      <c r="G18" s="170" t="s">
        <v>32</v>
      </c>
      <c r="H18" s="171"/>
      <c r="I18" s="171"/>
      <c r="J18" s="171"/>
      <c r="K18" s="171"/>
      <c r="L18" s="171"/>
      <c r="M18" s="172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4" customFormat="1" ht="12.75" customHeight="1">
      <c r="A19" s="55" t="s">
        <v>35</v>
      </c>
      <c r="B19" s="56"/>
      <c r="C19" s="56"/>
      <c r="D19" s="56"/>
      <c r="E19" s="56"/>
      <c r="F19" s="56"/>
      <c r="G19" s="68"/>
      <c r="H19" s="69"/>
      <c r="I19" s="69"/>
      <c r="J19" s="69"/>
      <c r="K19" s="69"/>
      <c r="L19" s="69"/>
      <c r="M19" s="70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s="4" customFormat="1" ht="12.75" customHeight="1">
      <c r="A20" s="55" t="s">
        <v>36</v>
      </c>
      <c r="B20" s="56"/>
      <c r="C20" s="56"/>
      <c r="D20" s="56"/>
      <c r="E20" s="56"/>
      <c r="F20" s="56"/>
      <c r="G20" s="68"/>
      <c r="H20" s="69"/>
      <c r="I20" s="69"/>
      <c r="J20" s="69"/>
      <c r="K20" s="69"/>
      <c r="L20" s="69"/>
      <c r="M20" s="70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s="4" customFormat="1" ht="13.5" customHeight="1">
      <c r="A21" s="55" t="s">
        <v>37</v>
      </c>
      <c r="B21" s="56"/>
      <c r="C21" s="56"/>
      <c r="D21" s="56"/>
      <c r="E21" s="56"/>
      <c r="F21" s="56"/>
      <c r="G21" s="68"/>
      <c r="H21" s="69"/>
      <c r="I21" s="69"/>
      <c r="J21" s="69"/>
      <c r="K21" s="69"/>
      <c r="L21" s="69"/>
      <c r="M21" s="70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s="4" customFormat="1" ht="12.75">
      <c r="A22" s="55" t="s">
        <v>39</v>
      </c>
      <c r="B22" s="56"/>
      <c r="C22" s="56"/>
      <c r="D22" s="56"/>
      <c r="E22" s="56"/>
      <c r="F22" s="56"/>
      <c r="G22" s="68"/>
      <c r="H22" s="69"/>
      <c r="I22" s="69"/>
      <c r="J22" s="69"/>
      <c r="K22" s="69"/>
      <c r="L22" s="69"/>
      <c r="M22" s="70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s="4" customFormat="1" ht="13.5" thickBot="1">
      <c r="A23" s="66" t="s">
        <v>40</v>
      </c>
      <c r="B23" s="67"/>
      <c r="C23" s="67"/>
      <c r="D23" s="67"/>
      <c r="E23" s="67"/>
      <c r="F23" s="67"/>
      <c r="G23" s="71"/>
      <c r="H23" s="72"/>
      <c r="I23" s="72"/>
      <c r="J23" s="72"/>
      <c r="K23" s="72"/>
      <c r="L23" s="72"/>
      <c r="M23" s="73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s="7" customFormat="1" ht="13.5" thickBo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26"/>
      <c r="O24" s="26"/>
      <c r="P24" s="26"/>
      <c r="Q24" s="26"/>
      <c r="R24" s="26"/>
      <c r="S24" s="30"/>
      <c r="T24" s="30"/>
      <c r="U24" s="30"/>
      <c r="V24" s="30"/>
      <c r="W24" s="30"/>
      <c r="X24" s="30"/>
      <c r="Y24" s="30"/>
      <c r="Z24" s="30"/>
    </row>
    <row r="25" spans="1:26" s="6" customFormat="1" ht="22.5" customHeight="1">
      <c r="A25" s="37" t="s">
        <v>21</v>
      </c>
      <c r="B25" s="38" t="s">
        <v>7</v>
      </c>
      <c r="C25" s="100" t="s">
        <v>4</v>
      </c>
      <c r="D25" s="101"/>
      <c r="E25" s="102"/>
      <c r="F25" s="103" t="s">
        <v>11</v>
      </c>
      <c r="G25" s="104"/>
      <c r="H25" s="105" t="s">
        <v>5</v>
      </c>
      <c r="I25" s="106"/>
      <c r="J25" s="106"/>
      <c r="K25" s="106"/>
      <c r="L25" s="107"/>
      <c r="M25" s="39" t="s">
        <v>6</v>
      </c>
      <c r="N25" s="26"/>
      <c r="O25" s="26"/>
      <c r="P25" s="26"/>
      <c r="Q25" s="26"/>
      <c r="R25" s="26"/>
      <c r="S25" s="31"/>
      <c r="T25" s="31"/>
      <c r="U25" s="31"/>
      <c r="V25" s="31"/>
      <c r="W25" s="31"/>
      <c r="X25" s="31"/>
      <c r="Y25" s="31"/>
      <c r="Z25" s="31"/>
    </row>
    <row r="26" spans="1:35" s="8" customFormat="1" ht="30" customHeight="1">
      <c r="A26" s="40">
        <v>1</v>
      </c>
      <c r="B26" s="41">
        <v>4</v>
      </c>
      <c r="C26" s="97">
        <v>16197</v>
      </c>
      <c r="D26" s="98"/>
      <c r="E26" s="99"/>
      <c r="F26" s="57" t="s">
        <v>54</v>
      </c>
      <c r="G26" s="58"/>
      <c r="H26" s="63" t="s">
        <v>57</v>
      </c>
      <c r="I26" s="64"/>
      <c r="J26" s="64"/>
      <c r="K26" s="64"/>
      <c r="L26" s="65"/>
      <c r="M26" s="42">
        <f aca="true" t="shared" si="0" ref="M26:M35">B26*C26</f>
        <v>64788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s="8" customFormat="1" ht="30" customHeight="1">
      <c r="A27" s="40">
        <v>2</v>
      </c>
      <c r="B27" s="41">
        <v>4</v>
      </c>
      <c r="C27" s="97">
        <v>2785</v>
      </c>
      <c r="D27" s="98"/>
      <c r="E27" s="99"/>
      <c r="F27" s="57" t="s">
        <v>55</v>
      </c>
      <c r="G27" s="58"/>
      <c r="H27" s="59" t="s">
        <v>60</v>
      </c>
      <c r="I27" s="60"/>
      <c r="J27" s="60"/>
      <c r="K27" s="60"/>
      <c r="L27" s="61"/>
      <c r="M27" s="42">
        <f t="shared" si="0"/>
        <v>11140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s="8" customFormat="1" ht="30" customHeight="1">
      <c r="A28" s="40">
        <v>3</v>
      </c>
      <c r="B28" s="41">
        <v>2</v>
      </c>
      <c r="C28" s="97">
        <v>21297</v>
      </c>
      <c r="D28" s="98"/>
      <c r="E28" s="99"/>
      <c r="F28" s="57" t="s">
        <v>56</v>
      </c>
      <c r="G28" s="58"/>
      <c r="H28" s="59" t="s">
        <v>58</v>
      </c>
      <c r="I28" s="60"/>
      <c r="J28" s="60"/>
      <c r="K28" s="60"/>
      <c r="L28" s="61"/>
      <c r="M28" s="42">
        <f t="shared" si="0"/>
        <v>42594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s="8" customFormat="1" ht="30" customHeight="1">
      <c r="A29" s="40">
        <v>4</v>
      </c>
      <c r="B29" s="41">
        <v>2</v>
      </c>
      <c r="C29" s="97">
        <v>3662</v>
      </c>
      <c r="D29" s="98"/>
      <c r="E29" s="99"/>
      <c r="F29" s="57" t="s">
        <v>55</v>
      </c>
      <c r="G29" s="58"/>
      <c r="H29" s="59" t="s">
        <v>61</v>
      </c>
      <c r="I29" s="60"/>
      <c r="J29" s="60"/>
      <c r="K29" s="60"/>
      <c r="L29" s="61"/>
      <c r="M29" s="42">
        <f t="shared" si="0"/>
        <v>7324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s="8" customFormat="1" ht="30" customHeight="1">
      <c r="A30" s="40">
        <v>5</v>
      </c>
      <c r="B30" s="41">
        <v>0</v>
      </c>
      <c r="C30" s="97">
        <v>0</v>
      </c>
      <c r="D30" s="98"/>
      <c r="E30" s="99"/>
      <c r="F30" s="92" t="s">
        <v>22</v>
      </c>
      <c r="G30" s="93"/>
      <c r="H30" s="59" t="s">
        <v>22</v>
      </c>
      <c r="I30" s="60"/>
      <c r="J30" s="60"/>
      <c r="K30" s="60"/>
      <c r="L30" s="61"/>
      <c r="M30" s="42">
        <f t="shared" si="0"/>
        <v>0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s="8" customFormat="1" ht="30" customHeight="1">
      <c r="A31" s="40">
        <v>6</v>
      </c>
      <c r="B31" s="41">
        <v>0</v>
      </c>
      <c r="C31" s="97">
        <v>0</v>
      </c>
      <c r="D31" s="98"/>
      <c r="E31" s="99"/>
      <c r="F31" s="92" t="s">
        <v>22</v>
      </c>
      <c r="G31" s="93"/>
      <c r="H31" s="59" t="s">
        <v>22</v>
      </c>
      <c r="I31" s="60"/>
      <c r="J31" s="60"/>
      <c r="K31" s="60"/>
      <c r="L31" s="61"/>
      <c r="M31" s="42">
        <f t="shared" si="0"/>
        <v>0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s="8" customFormat="1" ht="30" customHeight="1">
      <c r="A32" s="40">
        <v>7</v>
      </c>
      <c r="B32" s="41">
        <v>0</v>
      </c>
      <c r="C32" s="97">
        <v>0</v>
      </c>
      <c r="D32" s="98"/>
      <c r="E32" s="99"/>
      <c r="F32" s="92" t="s">
        <v>22</v>
      </c>
      <c r="G32" s="93"/>
      <c r="H32" s="59" t="s">
        <v>22</v>
      </c>
      <c r="I32" s="60"/>
      <c r="J32" s="60"/>
      <c r="K32" s="60"/>
      <c r="L32" s="61"/>
      <c r="M32" s="42">
        <f t="shared" si="0"/>
        <v>0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s="8" customFormat="1" ht="30" customHeight="1">
      <c r="A33" s="40">
        <v>8</v>
      </c>
      <c r="B33" s="41">
        <v>0</v>
      </c>
      <c r="C33" s="97">
        <v>0</v>
      </c>
      <c r="D33" s="98"/>
      <c r="E33" s="99"/>
      <c r="F33" s="92" t="s">
        <v>22</v>
      </c>
      <c r="G33" s="93"/>
      <c r="H33" s="59" t="s">
        <v>22</v>
      </c>
      <c r="I33" s="60"/>
      <c r="J33" s="60"/>
      <c r="K33" s="60"/>
      <c r="L33" s="61"/>
      <c r="M33" s="42">
        <f t="shared" si="0"/>
        <v>0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s="8" customFormat="1" ht="30" customHeight="1">
      <c r="A34" s="40">
        <v>9</v>
      </c>
      <c r="B34" s="43">
        <v>0</v>
      </c>
      <c r="C34" s="196">
        <v>0</v>
      </c>
      <c r="D34" s="197"/>
      <c r="E34" s="198"/>
      <c r="F34" s="199" t="s">
        <v>22</v>
      </c>
      <c r="G34" s="200"/>
      <c r="H34" s="94" t="s">
        <v>22</v>
      </c>
      <c r="I34" s="95"/>
      <c r="J34" s="95"/>
      <c r="K34" s="95"/>
      <c r="L34" s="96"/>
      <c r="M34" s="44">
        <f t="shared" si="0"/>
        <v>0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s="8" customFormat="1" ht="30" customHeight="1">
      <c r="A35" s="40">
        <v>10</v>
      </c>
      <c r="B35" s="41">
        <v>0</v>
      </c>
      <c r="C35" s="97">
        <v>0</v>
      </c>
      <c r="D35" s="98"/>
      <c r="E35" s="99"/>
      <c r="F35" s="92" t="s">
        <v>22</v>
      </c>
      <c r="G35" s="93"/>
      <c r="H35" s="59" t="s">
        <v>22</v>
      </c>
      <c r="I35" s="60"/>
      <c r="J35" s="60"/>
      <c r="K35" s="60"/>
      <c r="L35" s="61"/>
      <c r="M35" s="42">
        <f t="shared" si="0"/>
        <v>0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ht="15.75" thickBot="1">
      <c r="A36" s="45"/>
      <c r="B36" s="20"/>
      <c r="C36" s="46"/>
      <c r="D36" s="21"/>
      <c r="E36" s="46"/>
      <c r="F36" s="47"/>
      <c r="G36" s="47"/>
      <c r="H36" s="47"/>
      <c r="I36" s="48"/>
      <c r="J36" s="80" t="s">
        <v>8</v>
      </c>
      <c r="K36" s="81"/>
      <c r="L36" s="82"/>
      <c r="M36" s="49">
        <f>SUM(M26:M35)</f>
        <v>125846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26" ht="13.5" thickBot="1">
      <c r="A37" s="193" t="s">
        <v>2</v>
      </c>
      <c r="B37" s="194"/>
      <c r="C37" s="194"/>
      <c r="D37" s="194"/>
      <c r="E37" s="194"/>
      <c r="F37" s="195"/>
      <c r="G37" s="50"/>
      <c r="H37" s="47"/>
      <c r="I37" s="48"/>
      <c r="J37" s="48"/>
      <c r="K37" s="48"/>
      <c r="L37" s="48"/>
      <c r="M37" s="51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23.25" customHeight="1" thickTop="1">
      <c r="A38" s="201" t="s">
        <v>30</v>
      </c>
      <c r="B38" s="202"/>
      <c r="C38" s="202"/>
      <c r="D38" s="206" t="s">
        <v>9</v>
      </c>
      <c r="E38" s="207"/>
      <c r="F38" s="208"/>
      <c r="G38" s="87" t="s">
        <v>23</v>
      </c>
      <c r="H38" s="87"/>
      <c r="I38" s="52" t="s">
        <v>42</v>
      </c>
      <c r="J38" s="83" t="s">
        <v>10</v>
      </c>
      <c r="K38" s="84"/>
      <c r="L38" s="74">
        <f>D39+G39+I39</f>
        <v>134973.47</v>
      </c>
      <c r="M38" s="75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s="9" customFormat="1" ht="18.75" customHeight="1" thickBot="1">
      <c r="A39" s="203">
        <v>0</v>
      </c>
      <c r="B39" s="204"/>
      <c r="C39" s="205"/>
      <c r="D39" s="209">
        <f>A39+M36</f>
        <v>125846</v>
      </c>
      <c r="E39" s="210"/>
      <c r="F39" s="211"/>
      <c r="G39" s="88">
        <f>(M26+M28)*0.085</f>
        <v>9127.470000000001</v>
      </c>
      <c r="H39" s="88"/>
      <c r="I39" s="53">
        <v>0</v>
      </c>
      <c r="J39" s="85"/>
      <c r="K39" s="86"/>
      <c r="L39" s="76"/>
      <c r="M39" s="77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6.5" customHeight="1" thickBot="1">
      <c r="A40" s="89" t="s">
        <v>51</v>
      </c>
      <c r="B40" s="90"/>
      <c r="C40" s="90"/>
      <c r="D40" s="90"/>
      <c r="E40" s="90"/>
      <c r="F40" s="90"/>
      <c r="G40" s="90"/>
      <c r="H40" s="90"/>
      <c r="I40" s="90"/>
      <c r="J40" s="91"/>
      <c r="K40" s="54">
        <f>D39*0.019</f>
        <v>2391.074</v>
      </c>
      <c r="L40" s="78"/>
      <c r="M40" s="79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</sheetData>
  <sheetProtection/>
  <mergeCells count="110">
    <mergeCell ref="C29:E29"/>
    <mergeCell ref="H28:L28"/>
    <mergeCell ref="G15:I15"/>
    <mergeCell ref="G16:I16"/>
    <mergeCell ref="G18:M18"/>
    <mergeCell ref="G19:M19"/>
    <mergeCell ref="G20:M20"/>
    <mergeCell ref="G21:M21"/>
    <mergeCell ref="C34:E34"/>
    <mergeCell ref="C35:E35"/>
    <mergeCell ref="F34:G34"/>
    <mergeCell ref="A38:C38"/>
    <mergeCell ref="D38:F38"/>
    <mergeCell ref="E3:G3"/>
    <mergeCell ref="E4:G4"/>
    <mergeCell ref="J1:M1"/>
    <mergeCell ref="A1:I1"/>
    <mergeCell ref="L4:M4"/>
    <mergeCell ref="A2:D2"/>
    <mergeCell ref="A3:D3"/>
    <mergeCell ref="A4:D4"/>
    <mergeCell ref="E2:F2"/>
    <mergeCell ref="L2:M2"/>
    <mergeCell ref="E5:H5"/>
    <mergeCell ref="E6:H6"/>
    <mergeCell ref="E7:H7"/>
    <mergeCell ref="G13:I13"/>
    <mergeCell ref="E8:I8"/>
    <mergeCell ref="E9:I9"/>
    <mergeCell ref="G12:I12"/>
    <mergeCell ref="A13:F13"/>
    <mergeCell ref="A10:M10"/>
    <mergeCell ref="A11:B11"/>
    <mergeCell ref="L5:M5"/>
    <mergeCell ref="L3:M3"/>
    <mergeCell ref="J7:K7"/>
    <mergeCell ref="L6:M6"/>
    <mergeCell ref="L7:M7"/>
    <mergeCell ref="J2:K2"/>
    <mergeCell ref="J3:K3"/>
    <mergeCell ref="J4:K4"/>
    <mergeCell ref="J17:M17"/>
    <mergeCell ref="J5:K5"/>
    <mergeCell ref="J6:K6"/>
    <mergeCell ref="J8:J9"/>
    <mergeCell ref="K8:M9"/>
    <mergeCell ref="J12:M12"/>
    <mergeCell ref="L11:M11"/>
    <mergeCell ref="A5:D5"/>
    <mergeCell ref="A12:F12"/>
    <mergeCell ref="A18:F18"/>
    <mergeCell ref="A17:F17"/>
    <mergeCell ref="A6:D6"/>
    <mergeCell ref="A15:F15"/>
    <mergeCell ref="A16:F16"/>
    <mergeCell ref="A9:D9"/>
    <mergeCell ref="C11:K11"/>
    <mergeCell ref="A7:D8"/>
    <mergeCell ref="F33:G33"/>
    <mergeCell ref="J13:M13"/>
    <mergeCell ref="J14:M14"/>
    <mergeCell ref="J15:M15"/>
    <mergeCell ref="J16:M16"/>
    <mergeCell ref="G17:I17"/>
    <mergeCell ref="G14:I14"/>
    <mergeCell ref="A14:F14"/>
    <mergeCell ref="C30:E30"/>
    <mergeCell ref="F30:G30"/>
    <mergeCell ref="F31:G31"/>
    <mergeCell ref="F32:G32"/>
    <mergeCell ref="C31:E31"/>
    <mergeCell ref="C32:E32"/>
    <mergeCell ref="A19:F19"/>
    <mergeCell ref="F35:G35"/>
    <mergeCell ref="H34:L34"/>
    <mergeCell ref="H35:L35"/>
    <mergeCell ref="C33:E33"/>
    <mergeCell ref="C25:E25"/>
    <mergeCell ref="C26:E26"/>
    <mergeCell ref="C27:E27"/>
    <mergeCell ref="F25:G25"/>
    <mergeCell ref="H25:L25"/>
    <mergeCell ref="L38:M40"/>
    <mergeCell ref="J36:L36"/>
    <mergeCell ref="J38:K39"/>
    <mergeCell ref="G38:H38"/>
    <mergeCell ref="G39:H39"/>
    <mergeCell ref="A40:J40"/>
    <mergeCell ref="A37:F37"/>
    <mergeCell ref="A39:C39"/>
    <mergeCell ref="D39:F39"/>
    <mergeCell ref="H30:L30"/>
    <mergeCell ref="H31:L31"/>
    <mergeCell ref="H33:L33"/>
    <mergeCell ref="H32:L32"/>
    <mergeCell ref="F29:G29"/>
    <mergeCell ref="H27:L27"/>
    <mergeCell ref="A20:F20"/>
    <mergeCell ref="A21:F21"/>
    <mergeCell ref="A24:M24"/>
    <mergeCell ref="H26:L26"/>
    <mergeCell ref="A23:F23"/>
    <mergeCell ref="G22:M22"/>
    <mergeCell ref="G23:M23"/>
    <mergeCell ref="H29:L29"/>
    <mergeCell ref="A22:F22"/>
    <mergeCell ref="F26:G26"/>
    <mergeCell ref="F27:G27"/>
    <mergeCell ref="F28:G28"/>
    <mergeCell ref="C28:E28"/>
  </mergeCells>
  <hyperlinks>
    <hyperlink ref="A17" r:id="rId1" display="Tel:(415) 990-1393 / Fax:(415) 355-9095"/>
  </hyperlinks>
  <printOptions horizontalCentered="1"/>
  <pageMargins left="0.25" right="0.25" top="0.71" bottom="0.46" header="0.15" footer="0.1"/>
  <pageSetup horizontalDpi="300" verticalDpi="300" orientation="portrait" scale="89" r:id="rId5"/>
  <headerFooter alignWithMargins="0">
    <oddHeader>&amp;C&amp;"Arial,Bold"&amp;14Quote Approval Form #0001 for Product Ordering</oddHeader>
    <oddFooter>&amp;L&amp;8&amp;F
Revised &amp;D &amp;T&amp;C&amp;"Arial,Bold"&amp;8Effective Date 6/1/05 - Current&amp;RThis is page &amp;P of &amp;N</oddFooter>
  </headerFooter>
  <legacyDrawing r:id="rId4"/>
  <oleObjects>
    <oleObject progId="Paint.Picture" shapeId="590736" r:id="rId2"/>
    <oleObject progId="MSPhotoEd.3" shapeId="583668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Baker</dc:creator>
  <cp:keywords/>
  <dc:description/>
  <cp:lastModifiedBy>CCSF - DTIS</cp:lastModifiedBy>
  <cp:lastPrinted>2004-01-12T00:58:29Z</cp:lastPrinted>
  <dcterms:created xsi:type="dcterms:W3CDTF">1998-10-01T06:10:46Z</dcterms:created>
  <dcterms:modified xsi:type="dcterms:W3CDTF">2008-03-14T20:21:44Z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